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Rekapitulacia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Titles" localSheetId="0">'Rekapitulacia'!$8:$10</definedName>
    <definedName name="_xlnm.Print_Area" localSheetId="1">'Prehlad'!$A:$O</definedName>
    <definedName name="_xlnm.Print_Area" localSheetId="0">'Rekapitulacia'!$A:$F</definedName>
  </definedNames>
  <calcPr fullCalcOnLoad="1"/>
</workbook>
</file>

<file path=xl/sharedStrings.xml><?xml version="1.0" encoding="utf-8"?>
<sst xmlns="http://schemas.openxmlformats.org/spreadsheetml/2006/main" count="366" uniqueCount="139">
  <si>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</si>
  <si>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</si>
  <si>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</si>
  <si>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</si>
  <si>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</si>
  <si>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</si>
  <si>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</si>
  <si>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</si>
  <si>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SKK</t>
  </si>
  <si>
    <t>Čerpanie</t>
  </si>
  <si>
    <t>za obdobie</t>
  </si>
  <si>
    <t>Mesiac 1999</t>
  </si>
  <si>
    <t>VK</t>
  </si>
  <si>
    <t>VF</t>
  </si>
  <si>
    <t>materiál</t>
  </si>
  <si>
    <t xml:space="preserve">Odberateľ: 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</si>
  <si>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</si>
  <si>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</si>
  <si>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</si>
  <si>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</si>
  <si>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</si>
  <si>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</si>
  <si>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</si>
  <si>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</si>
  <si>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</si>
  <si>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</si>
  <si>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</si>
  <si>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</si>
  <si>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</si>
  <si>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</si>
  <si>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</si>
  <si>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</si>
  <si>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</si>
  <si>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</si>
  <si>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</si>
  <si>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</si>
  <si>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</si>
  <si>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</si>
  <si>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</si>
  <si>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</si>
  <si>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</si>
  <si>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</si>
  <si>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</si>
  <si>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</si>
  <si>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</si>
  <si>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</si>
  <si>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</si>
  <si>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</si>
  <si>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</si>
  <si>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</si>
  <si>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</si>
  <si>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</si>
  <si>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</si>
  <si>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</si>
  <si>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</si>
  <si>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</si>
  <si>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</si>
  <si>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>KS : 2224</t>
  </si>
  <si>
    <t>EUR</t>
  </si>
  <si>
    <t>Dátum: 25.06.2020</t>
  </si>
  <si>
    <t>Stavba : Košice, Obrancov mieru 1, oprava strešného plášťa</t>
  </si>
  <si>
    <t>Objekt : Vlastný objekt</t>
  </si>
  <si>
    <t>Časť : BLZ - Bleskozvod</t>
  </si>
  <si>
    <t>M</t>
  </si>
  <si>
    <t>PRÁCE A DODÁVKY M</t>
  </si>
  <si>
    <t>M21 - 155 Elektromontáže</t>
  </si>
  <si>
    <t>921</t>
  </si>
  <si>
    <t xml:space="preserve">21022-0022   </t>
  </si>
  <si>
    <t xml:space="preserve">Vedenie uzemňovacie v zemi FeZn D 8-10mm, vrátane svoriek                       </t>
  </si>
  <si>
    <t xml:space="preserve">m       </t>
  </si>
  <si>
    <t xml:space="preserve">                    </t>
  </si>
  <si>
    <t>45.31.1*</t>
  </si>
  <si>
    <t>MAT</t>
  </si>
  <si>
    <t xml:space="preserve">354 9000A01  </t>
  </si>
  <si>
    <t xml:space="preserve">Drôt uzemňovací, zvodový FeZn D10                                               </t>
  </si>
  <si>
    <t xml:space="preserve">kg      </t>
  </si>
  <si>
    <t>31.20.10</t>
  </si>
  <si>
    <t xml:space="preserve">21022-0101   </t>
  </si>
  <si>
    <t xml:space="preserve">Vodič zberný, zvodový s podperami FeZn D10, Al D10, Cu D8mm                     </t>
  </si>
  <si>
    <t xml:space="preserve">354 9000A00  </t>
  </si>
  <si>
    <t xml:space="preserve">Drôt uzemňovací, zvodový FeZn D8                                                </t>
  </si>
  <si>
    <t xml:space="preserve">354 9011A10  </t>
  </si>
  <si>
    <t xml:space="preserve">- podpera vedenia do dreva PV 17, vrut (D8x100+100)mm                           </t>
  </si>
  <si>
    <t xml:space="preserve">kus     </t>
  </si>
  <si>
    <t xml:space="preserve">354 9020A00  </t>
  </si>
  <si>
    <t xml:space="preserve">- podpera vedenia PV 21, na ploché strechy, oceľová                             </t>
  </si>
  <si>
    <t xml:space="preserve">354 9020A01  </t>
  </si>
  <si>
    <t xml:space="preserve">- podložka plastová pre PV 21                                                   </t>
  </si>
  <si>
    <t xml:space="preserve">21022-0201   </t>
  </si>
  <si>
    <t xml:space="preserve">Tyč zvodová, upevnenie na hrebeň strechy do 3m                                  </t>
  </si>
  <si>
    <t xml:space="preserve">354 9030A31  </t>
  </si>
  <si>
    <t xml:space="preserve">Tyč zvodová JP 15, bez osadenia (D20x1500)mm                                    </t>
  </si>
  <si>
    <t xml:space="preserve">354 90OBO010 </t>
  </si>
  <si>
    <t xml:space="preserve">Izolovaná tyč 500mm typ : ISO-A-500 (OBO)                                       </t>
  </si>
  <si>
    <t xml:space="preserve">ks      </t>
  </si>
  <si>
    <t>*</t>
  </si>
  <si>
    <t xml:space="preserve">OB.O .  </t>
  </si>
  <si>
    <t xml:space="preserve">21022-0301   </t>
  </si>
  <si>
    <t xml:space="preserve">Svorka bleskozvodná do 2 skrutiek (SS,SP1,SR 03)                                </t>
  </si>
  <si>
    <t xml:space="preserve">354 9040A01  </t>
  </si>
  <si>
    <t xml:space="preserve">Svorka SJ 01, pre zvodové a uzemňovacie tyče D20mm                              </t>
  </si>
  <si>
    <t xml:space="preserve">354 9040A10  </t>
  </si>
  <si>
    <t xml:space="preserve">Svorka SK, krížová                                                              </t>
  </si>
  <si>
    <t xml:space="preserve">354 9040A20  </t>
  </si>
  <si>
    <t xml:space="preserve">Svorka SS, spojovacia (2xM8)                                                    </t>
  </si>
  <si>
    <t xml:space="preserve">354 9040A36  </t>
  </si>
  <si>
    <t xml:space="preserve">Svorka SZ, skúšobná                                                             </t>
  </si>
  <si>
    <t xml:space="preserve">21022-0361   </t>
  </si>
  <si>
    <t xml:space="preserve">Tyč zemniaca ZT do 2m, zarazenie do zeme, pripojenie vedenia                    </t>
  </si>
  <si>
    <t xml:space="preserve">354 9050A03  </t>
  </si>
  <si>
    <t xml:space="preserve">Tyč zemniaca ZT 2 kruhová D25 (2m)                                              </t>
  </si>
  <si>
    <t xml:space="preserve">21022-0372   </t>
  </si>
  <si>
    <t xml:space="preserve">Uholník ochranný s držiakmi do muriva                                           </t>
  </si>
  <si>
    <t xml:space="preserve">354 9060A02  </t>
  </si>
  <si>
    <t xml:space="preserve">Uholník ochranný OU 2 (2m)                                                      </t>
  </si>
  <si>
    <t xml:space="preserve">354 9060A12  </t>
  </si>
  <si>
    <t xml:space="preserve">- držiak ochranného uholníka DO U vr.3                                          </t>
  </si>
  <si>
    <t xml:space="preserve">M21 - 155 Elektromontáže  spolu: </t>
  </si>
  <si>
    <t>M46 - 202 Zemné práce vykonávané pri externých mon</t>
  </si>
  <si>
    <t>946</t>
  </si>
  <si>
    <t xml:space="preserve">46020-0153   </t>
  </si>
  <si>
    <t xml:space="preserve">Káblové ryhy šírky 35, hĺbky 70, zemina tr 3                                    </t>
  </si>
  <si>
    <t>45.11.21</t>
  </si>
  <si>
    <t xml:space="preserve">46056-0154   </t>
  </si>
  <si>
    <t xml:space="preserve">Zásyp ryhy šírky 35, hĺbky 70, zemina tr 4                                      </t>
  </si>
  <si>
    <t xml:space="preserve">M46 - 202 Zemné práce vykonávané pri externých mon  spolu: </t>
  </si>
  <si>
    <t>MCE - ostatné</t>
  </si>
  <si>
    <t xml:space="preserve">900 000140   </t>
  </si>
  <si>
    <t xml:space="preserve">Podružný materiál 3%                                                            </t>
  </si>
  <si>
    <t xml:space="preserve">%       </t>
  </si>
  <si>
    <t xml:space="preserve">HZ.S .  </t>
  </si>
  <si>
    <t xml:space="preserve">90000-0139   </t>
  </si>
  <si>
    <t xml:space="preserve">PPV 2% (Pomocné práce)                                                          </t>
  </si>
  <si>
    <t xml:space="preserve">99000-0100   </t>
  </si>
  <si>
    <t xml:space="preserve">Východzia revízia                                                               </t>
  </si>
  <si>
    <t xml:space="preserve">hod     </t>
  </si>
  <si>
    <t xml:space="preserve">MCE -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</si>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</sst>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1" fontId="4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0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1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1" fontId="6" fillId="0" borderId="0" xfId="0" applyNumberFormat="1" applyFont="1" applyAlignment="1" applyProtection="1">
      <alignment vertical="top"/>
      <protection locked="0"/>
    </xf>
    <xf numFmtId="180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showGridLines="0" tabSelected="1" view="pageBreakPreview" zoomScale="120" zoomScaleSheetLayoutView="120" zoomScalePageLayoutView="0" workbookViewId="0" topLeftCell="A1">
      <pane ySplit="10" topLeftCell="A11" activePane="bottomLeft" state="frozen"/>
      <selection pane="topLeft" activeCell="E34" sqref="E34"/>
      <selection pane="bottomLeft" activeCell="B12" sqref="B12:D18"/>
    </sheetView>
  </sheetViews>
  <sheetFormatPr defaultColWidth="9.140625" defaultRowHeight="12.75"/>
  <cols>
    <col min="1" max="1" width="43.421875" style="1" customWidth="1"/>
    <col min="2" max="2" width="13.00390625" style="4" customWidth="1"/>
    <col min="3" max="3" width="12.7109375" style="4" customWidth="1"/>
    <col min="4" max="4" width="12.421875" style="4" customWidth="1"/>
    <col min="5" max="5" width="13.28125" style="5" hidden="1" customWidth="1"/>
    <col min="6" max="6" width="11.421875" style="3" hidden="1" customWidth="1"/>
    <col min="7" max="7" width="0" style="3" hidden="1" customWidth="1"/>
    <col min="8" max="23" width="9.140625" style="1" customWidth="1"/>
    <col min="24" max="25" width="5.7109375" style="1" customWidth="1"/>
    <col min="26" max="26" width="6.57421875" style="1" hidden="1" customWidth="1"/>
    <col min="27" max="27" width="24.28125" style="1" hidden="1" customWidth="1"/>
    <col min="28" max="28" width="4.28125" style="1" hidden="1" customWidth="1"/>
    <col min="29" max="29" width="8.28125" style="1" hidden="1" customWidth="1"/>
    <col min="30" max="30" width="8.7109375" style="1" hidden="1" customWidth="1"/>
    <col min="31" max="31" width="0" style="1" hidden="1" customWidth="1"/>
    <col min="32" max="16384" width="9.140625" style="1" customWidth="1"/>
  </cols>
  <sheetData>
    <row r="1" spans="1:30" ht="9.75">
      <c r="A1" s="10" t="s">
        <v>15</v>
      </c>
      <c r="C1" s="10"/>
      <c r="F1" s="1"/>
      <c r="G1" s="1"/>
      <c r="Z1" s="11" t="s">
        <v>2</v>
      </c>
      <c r="AA1" s="11" t="s">
        <v>3</v>
      </c>
      <c r="AB1" s="11" t="s">
        <v>4</v>
      </c>
      <c r="AC1" s="11" t="s">
        <v>5</v>
      </c>
      <c r="AD1" s="11" t="s">
        <v>6</v>
      </c>
    </row>
    <row r="2" spans="1:30" ht="9.75">
      <c r="A2" s="10" t="s">
        <v>16</v>
      </c>
      <c r="C2" s="10"/>
      <c r="E2" s="5" t="s">
        <v>57</v>
      </c>
      <c r="F2" s="1"/>
      <c r="G2" s="1"/>
      <c r="Z2" s="11" t="s">
        <v>7</v>
      </c>
      <c r="AA2" s="12" t="s">
        <v>17</v>
      </c>
      <c r="AB2" s="12" t="s">
        <v>58</v>
      </c>
      <c r="AC2" s="12"/>
      <c r="AD2" s="13"/>
    </row>
    <row r="3" spans="1:30" ht="9.75">
      <c r="A3" s="10" t="s">
        <v>18</v>
      </c>
      <c r="C3" s="10"/>
      <c r="F3" s="1"/>
      <c r="G3" s="1"/>
      <c r="Z3" s="11" t="s">
        <v>9</v>
      </c>
      <c r="AA3" s="12" t="s">
        <v>19</v>
      </c>
      <c r="AB3" s="12" t="s">
        <v>8</v>
      </c>
      <c r="AC3" s="12" t="s">
        <v>10</v>
      </c>
      <c r="AD3" s="13" t="s">
        <v>11</v>
      </c>
    </row>
    <row r="4" spans="2:30" ht="9.75">
      <c r="B4" s="1"/>
      <c r="C4" s="1"/>
      <c r="D4" s="1"/>
      <c r="E4" s="1"/>
      <c r="F4" s="1"/>
      <c r="G4" s="1"/>
      <c r="Z4" s="11" t="s">
        <v>12</v>
      </c>
      <c r="AA4" s="12" t="s">
        <v>20</v>
      </c>
      <c r="AB4" s="12" t="s">
        <v>8</v>
      </c>
      <c r="AC4" s="12"/>
      <c r="AD4" s="13"/>
    </row>
    <row r="5" spans="1:30" ht="9.75">
      <c r="A5" s="10" t="s">
        <v>60</v>
      </c>
      <c r="B5" s="1"/>
      <c r="C5" s="1"/>
      <c r="D5" s="1"/>
      <c r="E5" s="1"/>
      <c r="F5" s="1"/>
      <c r="G5" s="1"/>
      <c r="Z5" s="11" t="s">
        <v>13</v>
      </c>
      <c r="AA5" s="12" t="s">
        <v>19</v>
      </c>
      <c r="AB5" s="12" t="s">
        <v>8</v>
      </c>
      <c r="AC5" s="12" t="s">
        <v>10</v>
      </c>
      <c r="AD5" s="13" t="s">
        <v>11</v>
      </c>
    </row>
    <row r="6" spans="1:7" ht="9.75">
      <c r="A6" s="10" t="s">
        <v>61</v>
      </c>
      <c r="B6" s="1"/>
      <c r="C6" s="1"/>
      <c r="D6" s="1"/>
      <c r="E6" s="1"/>
      <c r="F6" s="1"/>
      <c r="G6" s="1"/>
    </row>
    <row r="7" spans="1:7" ht="9.75">
      <c r="A7" s="10" t="s">
        <v>62</v>
      </c>
      <c r="B7" s="1"/>
      <c r="C7" s="1"/>
      <c r="D7" s="1"/>
      <c r="E7" s="1"/>
      <c r="F7" s="1"/>
      <c r="G7" s="1"/>
    </row>
    <row r="8" spans="1:7" ht="14.25" thickBot="1">
      <c r="A8" s="1" t="s">
        <v>0</v>
      </c>
      <c r="B8" s="2" t="str">
        <f>CONCATENATE(AA2," ",AB2," ",AC2," ",AD2)</f>
        <v>Rekapitulácia rozpočtu v EUR  </v>
      </c>
      <c r="G8" s="1"/>
    </row>
    <row r="9" spans="1:7" ht="10.5" thickTop="1">
      <c r="A9" s="55" t="s">
        <v>21</v>
      </c>
      <c r="B9" s="55" t="s">
        <v>22</v>
      </c>
      <c r="C9" s="55" t="s">
        <v>23</v>
      </c>
      <c r="D9" s="55" t="s">
        <v>24</v>
      </c>
      <c r="E9" s="7" t="s">
        <v>25</v>
      </c>
      <c r="F9" s="8" t="s">
        <v>26</v>
      </c>
      <c r="G9" s="1"/>
    </row>
    <row r="10" spans="1:7" ht="10.5" thickBot="1">
      <c r="A10" s="56"/>
      <c r="B10" s="56" t="s">
        <v>27</v>
      </c>
      <c r="C10" s="56" t="s">
        <v>14</v>
      </c>
      <c r="D10" s="56"/>
      <c r="E10" s="6" t="s">
        <v>24</v>
      </c>
      <c r="F10" s="9" t="s">
        <v>24</v>
      </c>
      <c r="G10" s="41" t="s">
        <v>28</v>
      </c>
    </row>
    <row r="11" ht="10.5" thickTop="1"/>
    <row r="12" spans="1:7" ht="9.75">
      <c r="A12" s="1" t="s">
        <v>65</v>
      </c>
      <c r="E12" s="5">
        <f>Prehlad!L34</f>
        <v>0.41576</v>
      </c>
      <c r="F12" s="3">
        <f>Prehlad!N34</f>
        <v>0</v>
      </c>
      <c r="G12" s="3">
        <f>Prehlad!W34</f>
        <v>106.388</v>
      </c>
    </row>
    <row r="13" spans="1:7" ht="9.75">
      <c r="A13" s="1" t="s">
        <v>118</v>
      </c>
      <c r="E13" s="5">
        <f>Prehlad!L39</f>
        <v>0</v>
      </c>
      <c r="F13" s="3">
        <f>Prehlad!N39</f>
        <v>0</v>
      </c>
      <c r="G13" s="3">
        <f>Prehlad!W39</f>
        <v>15.89</v>
      </c>
    </row>
    <row r="14" spans="1:6" ht="9.75">
      <c r="A14" s="1" t="s">
        <v>126</v>
      </c>
      <c r="E14" s="5">
        <f>Prehlad!L45</f>
        <v>0</v>
      </c>
      <c r="F14" s="3">
        <f>Prehlad!N45</f>
        <v>0</v>
      </c>
    </row>
    <row r="15" spans="1:6" ht="9.75">
      <c r="A15" s="1" t="s">
        <v>137</v>
      </c>
      <c r="E15" s="5">
        <f>Prehlad!L47</f>
        <v>0.41576</v>
      </c>
      <c r="F15" s="3">
        <f>Prehlad!N47</f>
        <v>0</v>
      </c>
    </row>
    <row r="18" spans="1:6" ht="9.75">
      <c r="A18" s="1" t="s">
        <v>138</v>
      </c>
      <c r="E18" s="5">
        <f>Prehlad!L49</f>
        <v>0.41576</v>
      </c>
      <c r="F18" s="3">
        <f>Prehlad!N49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showGridLines="0" view="pageBreakPreview" zoomScale="120" zoomScaleSheetLayoutView="120" zoomScalePageLayoutView="0" workbookViewId="0" topLeftCell="A1">
      <pane ySplit="10" topLeftCell="A11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4.7109375" style="42" customWidth="1"/>
    <col min="2" max="2" width="5.28125" style="43" customWidth="1"/>
    <col min="3" max="3" width="13.00390625" style="44" customWidth="1"/>
    <col min="4" max="4" width="60.57421875" style="51" customWidth="1"/>
    <col min="5" max="5" width="11.28125" style="46" customWidth="1"/>
    <col min="6" max="6" width="5.8515625" style="45" customWidth="1"/>
    <col min="7" max="7" width="9.7109375" style="47" customWidth="1"/>
    <col min="8" max="9" width="11.28125" style="47" customWidth="1"/>
    <col min="10" max="10" width="8.28125" style="47" customWidth="1"/>
    <col min="11" max="11" width="7.421875" style="48" hidden="1" customWidth="1"/>
    <col min="12" max="12" width="8.28125" style="48" hidden="1" customWidth="1"/>
    <col min="13" max="13" width="8.00390625" style="46" hidden="1" customWidth="1"/>
    <col min="14" max="14" width="7.00390625" style="46" hidden="1" customWidth="1"/>
    <col min="15" max="15" width="3.57421875" style="45" hidden="1" customWidth="1"/>
    <col min="16" max="16" width="12.7109375" style="45" hidden="1" customWidth="1"/>
    <col min="17" max="19" width="13.28125" style="46" hidden="1" customWidth="1"/>
    <col min="20" max="20" width="10.57421875" style="49" hidden="1" customWidth="1"/>
    <col min="21" max="21" width="10.28125" style="49" hidden="1" customWidth="1"/>
    <col min="22" max="22" width="9.140625" style="49" hidden="1" customWidth="1"/>
    <col min="23" max="23" width="9.140625" style="46" hidden="1" customWidth="1"/>
    <col min="24" max="25" width="5.7109375" style="45" hidden="1" customWidth="1"/>
    <col min="26" max="26" width="6.57421875" style="45" hidden="1" customWidth="1"/>
    <col min="27" max="27" width="24.8515625" style="45" hidden="1" customWidth="1"/>
    <col min="28" max="28" width="4.28125" style="45" hidden="1" customWidth="1"/>
    <col min="29" max="29" width="8.28125" style="50" hidden="1" customWidth="1"/>
    <col min="30" max="30" width="8.7109375" style="50" hidden="1" customWidth="1"/>
    <col min="31" max="34" width="9.140625" style="50" customWidth="1"/>
    <col min="35" max="16384" width="9.140625" style="1" customWidth="1"/>
  </cols>
  <sheetData>
    <row r="1" spans="1:34" ht="9.75">
      <c r="A1" s="14"/>
      <c r="B1" s="15"/>
      <c r="C1" s="15"/>
      <c r="D1" s="15"/>
      <c r="E1" s="15"/>
      <c r="F1" s="15"/>
      <c r="G1" s="16"/>
      <c r="H1" s="15"/>
      <c r="I1" s="14" t="s">
        <v>56</v>
      </c>
      <c r="J1" s="16"/>
      <c r="K1" s="25"/>
      <c r="L1" s="15"/>
      <c r="M1" s="15"/>
      <c r="N1" s="15"/>
      <c r="O1" s="15"/>
      <c r="P1" s="15"/>
      <c r="Q1" s="17"/>
      <c r="R1" s="17"/>
      <c r="S1" s="17"/>
      <c r="T1" s="15"/>
      <c r="U1" s="15"/>
      <c r="V1" s="15"/>
      <c r="W1" s="15"/>
      <c r="X1" s="15"/>
      <c r="Y1" s="15"/>
      <c r="Z1" s="18" t="s">
        <v>2</v>
      </c>
      <c r="AA1" s="18" t="s">
        <v>3</v>
      </c>
      <c r="AB1" s="18" t="s">
        <v>4</v>
      </c>
      <c r="AC1" s="18" t="s">
        <v>5</v>
      </c>
      <c r="AD1" s="18" t="s">
        <v>6</v>
      </c>
      <c r="AE1" s="1"/>
      <c r="AF1" s="1"/>
      <c r="AG1" s="1"/>
      <c r="AH1" s="1"/>
    </row>
    <row r="2" spans="1:34" ht="9.75">
      <c r="A2" s="14" t="s">
        <v>16</v>
      </c>
      <c r="B2" s="15"/>
      <c r="C2" s="15"/>
      <c r="D2" s="15"/>
      <c r="E2" s="15"/>
      <c r="F2" s="15"/>
      <c r="G2" s="16"/>
      <c r="H2" s="19"/>
      <c r="I2" s="14" t="s">
        <v>57</v>
      </c>
      <c r="J2" s="16"/>
      <c r="K2" s="25"/>
      <c r="L2" s="15"/>
      <c r="M2" s="15"/>
      <c r="N2" s="15"/>
      <c r="O2" s="15"/>
      <c r="P2" s="15"/>
      <c r="Q2" s="17"/>
      <c r="R2" s="17"/>
      <c r="S2" s="17"/>
      <c r="T2" s="15"/>
      <c r="U2" s="15"/>
      <c r="V2" s="15"/>
      <c r="W2" s="15"/>
      <c r="X2" s="15"/>
      <c r="Y2" s="15"/>
      <c r="Z2" s="18" t="s">
        <v>7</v>
      </c>
      <c r="AA2" s="20" t="s">
        <v>29</v>
      </c>
      <c r="AB2" s="20" t="s">
        <v>58</v>
      </c>
      <c r="AC2" s="20"/>
      <c r="AD2" s="21"/>
      <c r="AE2" s="1"/>
      <c r="AF2" s="1"/>
      <c r="AG2" s="1"/>
      <c r="AH2" s="1"/>
    </row>
    <row r="3" spans="1:34" ht="9.75">
      <c r="A3" s="14" t="s">
        <v>18</v>
      </c>
      <c r="B3" s="15"/>
      <c r="C3" s="15"/>
      <c r="D3" s="15"/>
      <c r="E3" s="15"/>
      <c r="F3" s="15"/>
      <c r="G3" s="16"/>
      <c r="H3" s="15"/>
      <c r="I3" s="14" t="s">
        <v>59</v>
      </c>
      <c r="J3" s="16"/>
      <c r="K3" s="25"/>
      <c r="L3" s="15"/>
      <c r="M3" s="15"/>
      <c r="N3" s="15"/>
      <c r="O3" s="15"/>
      <c r="P3" s="15"/>
      <c r="Q3" s="17"/>
      <c r="R3" s="17"/>
      <c r="S3" s="17"/>
      <c r="T3" s="15"/>
      <c r="U3" s="15"/>
      <c r="V3" s="15"/>
      <c r="W3" s="15"/>
      <c r="X3" s="15"/>
      <c r="Y3" s="15"/>
      <c r="Z3" s="18" t="s">
        <v>9</v>
      </c>
      <c r="AA3" s="20" t="s">
        <v>30</v>
      </c>
      <c r="AB3" s="20" t="s">
        <v>8</v>
      </c>
      <c r="AC3" s="20" t="s">
        <v>10</v>
      </c>
      <c r="AD3" s="21" t="s">
        <v>11</v>
      </c>
      <c r="AE3" s="1"/>
      <c r="AF3" s="1"/>
      <c r="AG3" s="1"/>
      <c r="AH3" s="1"/>
    </row>
    <row r="4" spans="1:34" ht="9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17"/>
      <c r="S4" s="17"/>
      <c r="T4" s="15"/>
      <c r="U4" s="15"/>
      <c r="V4" s="15"/>
      <c r="W4" s="15"/>
      <c r="X4" s="15"/>
      <c r="Y4" s="15"/>
      <c r="Z4" s="18" t="s">
        <v>12</v>
      </c>
      <c r="AA4" s="20" t="s">
        <v>31</v>
      </c>
      <c r="AB4" s="20" t="s">
        <v>8</v>
      </c>
      <c r="AC4" s="20"/>
      <c r="AD4" s="21"/>
      <c r="AE4" s="1"/>
      <c r="AF4" s="1"/>
      <c r="AG4" s="1"/>
      <c r="AH4" s="1"/>
    </row>
    <row r="5" spans="1:34" ht="9.75">
      <c r="A5" s="14" t="s">
        <v>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7"/>
      <c r="S5" s="17"/>
      <c r="T5" s="15"/>
      <c r="U5" s="15"/>
      <c r="V5" s="15"/>
      <c r="W5" s="15"/>
      <c r="X5" s="15"/>
      <c r="Y5" s="15"/>
      <c r="Z5" s="18" t="s">
        <v>13</v>
      </c>
      <c r="AA5" s="20" t="s">
        <v>30</v>
      </c>
      <c r="AB5" s="20" t="s">
        <v>8</v>
      </c>
      <c r="AC5" s="20" t="s">
        <v>10</v>
      </c>
      <c r="AD5" s="21" t="s">
        <v>11</v>
      </c>
      <c r="AE5" s="1"/>
      <c r="AF5" s="1"/>
      <c r="AG5" s="1"/>
      <c r="AH5" s="1"/>
    </row>
    <row r="6" spans="1:34" ht="9.7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7"/>
      <c r="S6" s="17"/>
      <c r="T6" s="15"/>
      <c r="U6" s="15"/>
      <c r="V6" s="15"/>
      <c r="W6" s="15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</row>
    <row r="7" spans="1:34" ht="9.75">
      <c r="A7" s="14" t="s">
        <v>62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/>
      <c r="R7" s="17"/>
      <c r="S7" s="17"/>
      <c r="T7" s="15"/>
      <c r="U7" s="15"/>
      <c r="V7" s="15"/>
      <c r="W7" s="15"/>
      <c r="X7" s="15"/>
      <c r="Y7" s="15"/>
      <c r="Z7" s="15"/>
      <c r="AA7" s="15"/>
      <c r="AB7" s="15"/>
      <c r="AC7" s="1"/>
      <c r="AD7" s="1"/>
      <c r="AE7" s="1"/>
      <c r="AF7" s="1"/>
      <c r="AG7" s="1"/>
      <c r="AH7" s="1"/>
    </row>
    <row r="8" spans="1:34" ht="14.25" thickBot="1">
      <c r="A8" s="1" t="s">
        <v>0</v>
      </c>
      <c r="B8" s="22"/>
      <c r="C8" s="23"/>
      <c r="D8" s="24" t="str">
        <f>CONCATENATE(AA2," ",AB2," ",AC2," ",AD2)</f>
        <v>Prehľad rozpočtových nákladov v EUR  </v>
      </c>
      <c r="E8" s="17"/>
      <c r="F8" s="15"/>
      <c r="G8" s="16"/>
      <c r="H8" s="16"/>
      <c r="I8" s="16"/>
      <c r="J8" s="16"/>
      <c r="K8" s="25"/>
      <c r="L8" s="25"/>
      <c r="M8" s="17"/>
      <c r="N8" s="17"/>
      <c r="O8" s="15"/>
      <c r="P8" s="15"/>
      <c r="Q8" s="17"/>
      <c r="R8" s="17"/>
      <c r="S8" s="17"/>
      <c r="T8" s="15"/>
      <c r="U8" s="15"/>
      <c r="V8" s="15"/>
      <c r="W8" s="15"/>
      <c r="X8" s="15"/>
      <c r="Y8" s="15"/>
      <c r="Z8" s="15"/>
      <c r="AA8" s="15"/>
      <c r="AB8" s="15"/>
      <c r="AC8" s="1"/>
      <c r="AD8" s="1"/>
      <c r="AE8" s="1"/>
      <c r="AF8" s="1"/>
      <c r="AG8" s="1"/>
      <c r="AH8" s="1"/>
    </row>
    <row r="9" spans="1:34" ht="10.5" thickTop="1">
      <c r="A9" s="52" t="s">
        <v>32</v>
      </c>
      <c r="B9" s="52" t="s">
        <v>33</v>
      </c>
      <c r="C9" s="52" t="s">
        <v>34</v>
      </c>
      <c r="D9" s="52" t="s">
        <v>35</v>
      </c>
      <c r="E9" s="52" t="s">
        <v>36</v>
      </c>
      <c r="F9" s="52" t="s">
        <v>37</v>
      </c>
      <c r="G9" s="52" t="s">
        <v>38</v>
      </c>
      <c r="H9" s="52" t="s">
        <v>22</v>
      </c>
      <c r="I9" s="52" t="s">
        <v>23</v>
      </c>
      <c r="J9" s="52" t="s">
        <v>24</v>
      </c>
      <c r="K9" s="26" t="s">
        <v>25</v>
      </c>
      <c r="L9" s="27"/>
      <c r="M9" s="28" t="s">
        <v>26</v>
      </c>
      <c r="N9" s="27"/>
      <c r="O9" s="29" t="s">
        <v>1</v>
      </c>
      <c r="P9" s="30" t="s">
        <v>39</v>
      </c>
      <c r="Q9" s="31" t="s">
        <v>36</v>
      </c>
      <c r="R9" s="31" t="s">
        <v>36</v>
      </c>
      <c r="S9" s="32" t="s">
        <v>36</v>
      </c>
      <c r="T9" s="40" t="s">
        <v>40</v>
      </c>
      <c r="U9" s="40" t="s">
        <v>41</v>
      </c>
      <c r="V9" s="40" t="s">
        <v>42</v>
      </c>
      <c r="W9" s="15"/>
      <c r="X9" s="15"/>
      <c r="Y9" s="15"/>
      <c r="Z9" s="15"/>
      <c r="AA9" s="15"/>
      <c r="AB9" s="15"/>
      <c r="AC9" s="1"/>
      <c r="AD9" s="1"/>
      <c r="AE9" s="1"/>
      <c r="AF9" s="1"/>
      <c r="AG9" s="1"/>
      <c r="AH9" s="1"/>
    </row>
    <row r="10" spans="1:34" ht="10.5" thickBot="1">
      <c r="A10" s="53" t="s">
        <v>43</v>
      </c>
      <c r="B10" s="53" t="s">
        <v>44</v>
      </c>
      <c r="C10" s="54"/>
      <c r="D10" s="53" t="s">
        <v>45</v>
      </c>
      <c r="E10" s="53" t="s">
        <v>46</v>
      </c>
      <c r="F10" s="53" t="s">
        <v>47</v>
      </c>
      <c r="G10" s="53" t="s">
        <v>48</v>
      </c>
      <c r="H10" s="53" t="s">
        <v>27</v>
      </c>
      <c r="I10" s="53" t="s">
        <v>14</v>
      </c>
      <c r="J10" s="53"/>
      <c r="K10" s="33" t="s">
        <v>38</v>
      </c>
      <c r="L10" s="33" t="s">
        <v>24</v>
      </c>
      <c r="M10" s="34" t="s">
        <v>38</v>
      </c>
      <c r="N10" s="33" t="s">
        <v>24</v>
      </c>
      <c r="O10" s="35" t="s">
        <v>49</v>
      </c>
      <c r="P10" s="36"/>
      <c r="Q10" s="37" t="s">
        <v>50</v>
      </c>
      <c r="R10" s="37" t="s">
        <v>51</v>
      </c>
      <c r="S10" s="38" t="s">
        <v>52</v>
      </c>
      <c r="T10" s="40" t="s">
        <v>53</v>
      </c>
      <c r="U10" s="40" t="s">
        <v>54</v>
      </c>
      <c r="V10" s="40" t="s">
        <v>55</v>
      </c>
      <c r="W10" s="39" t="s">
        <v>28</v>
      </c>
      <c r="X10" s="15"/>
      <c r="Y10" s="15"/>
      <c r="Z10" s="15"/>
      <c r="AA10" s="15"/>
      <c r="AB10" s="15"/>
      <c r="AC10" s="1"/>
      <c r="AD10" s="1"/>
      <c r="AE10" s="1"/>
      <c r="AF10" s="1"/>
      <c r="AG10" s="1"/>
      <c r="AH10" s="1"/>
    </row>
    <row r="11" ht="10.5" thickTop="1"/>
    <row r="12" ht="9.75">
      <c r="B12" s="57" t="s">
        <v>64</v>
      </c>
    </row>
    <row r="13" ht="9.75">
      <c r="B13" s="44" t="s">
        <v>65</v>
      </c>
    </row>
    <row r="14" spans="1:27" ht="9.75">
      <c r="A14" s="42">
        <v>1</v>
      </c>
      <c r="B14" s="43" t="s">
        <v>66</v>
      </c>
      <c r="C14" s="44" t="s">
        <v>67</v>
      </c>
      <c r="D14" s="51" t="s">
        <v>68</v>
      </c>
      <c r="E14" s="46">
        <v>70</v>
      </c>
      <c r="F14" s="45" t="s">
        <v>69</v>
      </c>
      <c r="O14" s="45">
        <v>20</v>
      </c>
      <c r="P14" s="45" t="s">
        <v>70</v>
      </c>
      <c r="T14" s="49" t="s">
        <v>0</v>
      </c>
      <c r="U14" s="49" t="s">
        <v>0</v>
      </c>
      <c r="V14" s="49" t="s">
        <v>63</v>
      </c>
      <c r="W14" s="46">
        <v>7.42</v>
      </c>
      <c r="Z14" s="45" t="s">
        <v>71</v>
      </c>
      <c r="AA14" s="45">
        <v>9122100102001</v>
      </c>
    </row>
    <row r="15" spans="1:27" ht="9.75">
      <c r="A15" s="42">
        <v>2</v>
      </c>
      <c r="B15" s="43" t="s">
        <v>72</v>
      </c>
      <c r="C15" s="44" t="s">
        <v>73</v>
      </c>
      <c r="D15" s="51" t="s">
        <v>74</v>
      </c>
      <c r="E15" s="46">
        <v>43</v>
      </c>
      <c r="F15" s="45" t="s">
        <v>75</v>
      </c>
      <c r="K15" s="48">
        <v>0.001</v>
      </c>
      <c r="L15" s="48">
        <f>E15*K15</f>
        <v>0.043000000000000003</v>
      </c>
      <c r="O15" s="45">
        <v>20</v>
      </c>
      <c r="P15" s="45" t="s">
        <v>70</v>
      </c>
      <c r="T15" s="49" t="s">
        <v>0</v>
      </c>
      <c r="U15" s="49" t="s">
        <v>0</v>
      </c>
      <c r="V15" s="49" t="s">
        <v>63</v>
      </c>
      <c r="Z15" s="45" t="s">
        <v>76</v>
      </c>
      <c r="AA15" s="45" t="s">
        <v>70</v>
      </c>
    </row>
    <row r="16" spans="1:27" ht="9.75">
      <c r="A16" s="42">
        <v>3</v>
      </c>
      <c r="B16" s="43" t="s">
        <v>66</v>
      </c>
      <c r="C16" s="44" t="s">
        <v>77</v>
      </c>
      <c r="D16" s="51" t="s">
        <v>78</v>
      </c>
      <c r="E16" s="46">
        <v>130</v>
      </c>
      <c r="F16" s="45" t="s">
        <v>69</v>
      </c>
      <c r="O16" s="45">
        <v>20</v>
      </c>
      <c r="P16" s="45" t="s">
        <v>70</v>
      </c>
      <c r="T16" s="49" t="s">
        <v>0</v>
      </c>
      <c r="U16" s="49" t="s">
        <v>0</v>
      </c>
      <c r="V16" s="49" t="s">
        <v>63</v>
      </c>
      <c r="W16" s="46">
        <v>55.77</v>
      </c>
      <c r="Z16" s="45" t="s">
        <v>71</v>
      </c>
      <c r="AA16" s="45">
        <v>9122030101002</v>
      </c>
    </row>
    <row r="17" spans="1:27" ht="9.75">
      <c r="A17" s="42">
        <v>4</v>
      </c>
      <c r="B17" s="43" t="s">
        <v>72</v>
      </c>
      <c r="C17" s="44" t="s">
        <v>79</v>
      </c>
      <c r="D17" s="51" t="s">
        <v>80</v>
      </c>
      <c r="E17" s="46">
        <v>52</v>
      </c>
      <c r="F17" s="45" t="s">
        <v>75</v>
      </c>
      <c r="K17" s="48">
        <v>0.001</v>
      </c>
      <c r="L17" s="48">
        <f>E17*K17</f>
        <v>0.052000000000000005</v>
      </c>
      <c r="O17" s="45">
        <v>20</v>
      </c>
      <c r="P17" s="45" t="s">
        <v>70</v>
      </c>
      <c r="T17" s="49" t="s">
        <v>0</v>
      </c>
      <c r="U17" s="49" t="s">
        <v>0</v>
      </c>
      <c r="V17" s="49" t="s">
        <v>63</v>
      </c>
      <c r="Z17" s="45" t="s">
        <v>76</v>
      </c>
      <c r="AA17" s="45" t="s">
        <v>70</v>
      </c>
    </row>
    <row r="18" spans="1:27" ht="9.75">
      <c r="A18" s="42">
        <v>5</v>
      </c>
      <c r="B18" s="43" t="s">
        <v>72</v>
      </c>
      <c r="C18" s="44" t="s">
        <v>81</v>
      </c>
      <c r="D18" s="51" t="s">
        <v>82</v>
      </c>
      <c r="E18" s="46">
        <v>14</v>
      </c>
      <c r="F18" s="45" t="s">
        <v>83</v>
      </c>
      <c r="K18" s="48">
        <v>0.00015</v>
      </c>
      <c r="L18" s="48">
        <f>E18*K18</f>
        <v>0.0021</v>
      </c>
      <c r="O18" s="45">
        <v>20</v>
      </c>
      <c r="P18" s="45" t="s">
        <v>70</v>
      </c>
      <c r="T18" s="49" t="s">
        <v>0</v>
      </c>
      <c r="U18" s="49" t="s">
        <v>0</v>
      </c>
      <c r="V18" s="49" t="s">
        <v>63</v>
      </c>
      <c r="Z18" s="45" t="s">
        <v>76</v>
      </c>
      <c r="AA18" s="45" t="s">
        <v>70</v>
      </c>
    </row>
    <row r="19" spans="1:27" ht="9.75">
      <c r="A19" s="42">
        <v>6</v>
      </c>
      <c r="B19" s="43" t="s">
        <v>72</v>
      </c>
      <c r="C19" s="44" t="s">
        <v>84</v>
      </c>
      <c r="D19" s="51" t="s">
        <v>85</v>
      </c>
      <c r="E19" s="46">
        <v>110</v>
      </c>
      <c r="F19" s="45" t="s">
        <v>83</v>
      </c>
      <c r="K19" s="48">
        <v>0.00105</v>
      </c>
      <c r="L19" s="48">
        <f>E19*K19</f>
        <v>0.11549999999999999</v>
      </c>
      <c r="O19" s="45">
        <v>20</v>
      </c>
      <c r="P19" s="45" t="s">
        <v>70</v>
      </c>
      <c r="T19" s="49" t="s">
        <v>0</v>
      </c>
      <c r="U19" s="49" t="s">
        <v>0</v>
      </c>
      <c r="V19" s="49" t="s">
        <v>63</v>
      </c>
      <c r="Z19" s="45" t="s">
        <v>76</v>
      </c>
      <c r="AA19" s="45" t="s">
        <v>70</v>
      </c>
    </row>
    <row r="20" spans="1:27" ht="9.75">
      <c r="A20" s="42">
        <v>7</v>
      </c>
      <c r="B20" s="43" t="s">
        <v>72</v>
      </c>
      <c r="C20" s="44" t="s">
        <v>86</v>
      </c>
      <c r="D20" s="51" t="s">
        <v>87</v>
      </c>
      <c r="E20" s="46">
        <v>110</v>
      </c>
      <c r="F20" s="45" t="s">
        <v>83</v>
      </c>
      <c r="O20" s="45">
        <v>20</v>
      </c>
      <c r="P20" s="45" t="s">
        <v>70</v>
      </c>
      <c r="T20" s="49" t="s">
        <v>0</v>
      </c>
      <c r="U20" s="49" t="s">
        <v>0</v>
      </c>
      <c r="V20" s="49" t="s">
        <v>63</v>
      </c>
      <c r="Z20" s="45" t="s">
        <v>76</v>
      </c>
      <c r="AA20" s="45" t="s">
        <v>70</v>
      </c>
    </row>
    <row r="21" spans="1:27" ht="9.75">
      <c r="A21" s="42">
        <v>8</v>
      </c>
      <c r="B21" s="43" t="s">
        <v>66</v>
      </c>
      <c r="C21" s="44" t="s">
        <v>88</v>
      </c>
      <c r="D21" s="51" t="s">
        <v>89</v>
      </c>
      <c r="E21" s="46">
        <v>1</v>
      </c>
      <c r="F21" s="45" t="s">
        <v>83</v>
      </c>
      <c r="O21" s="45">
        <v>20</v>
      </c>
      <c r="P21" s="45" t="s">
        <v>70</v>
      </c>
      <c r="T21" s="49" t="s">
        <v>0</v>
      </c>
      <c r="U21" s="49" t="s">
        <v>0</v>
      </c>
      <c r="V21" s="49" t="s">
        <v>63</v>
      </c>
      <c r="W21" s="46">
        <v>1.53</v>
      </c>
      <c r="Z21" s="45" t="s">
        <v>71</v>
      </c>
      <c r="AA21" s="45">
        <v>9122020101001</v>
      </c>
    </row>
    <row r="22" spans="1:27" ht="9.75">
      <c r="A22" s="42">
        <v>9</v>
      </c>
      <c r="B22" s="43" t="s">
        <v>72</v>
      </c>
      <c r="C22" s="44" t="s">
        <v>90</v>
      </c>
      <c r="D22" s="51" t="s">
        <v>91</v>
      </c>
      <c r="E22" s="46">
        <v>1</v>
      </c>
      <c r="F22" s="45" t="s">
        <v>83</v>
      </c>
      <c r="K22" s="48">
        <v>0.00373</v>
      </c>
      <c r="L22" s="48">
        <f>E22*K22</f>
        <v>0.00373</v>
      </c>
      <c r="O22" s="45">
        <v>20</v>
      </c>
      <c r="P22" s="45" t="s">
        <v>70</v>
      </c>
      <c r="T22" s="49" t="s">
        <v>0</v>
      </c>
      <c r="U22" s="49" t="s">
        <v>0</v>
      </c>
      <c r="V22" s="49" t="s">
        <v>63</v>
      </c>
      <c r="Z22" s="45" t="s">
        <v>76</v>
      </c>
      <c r="AA22" s="45" t="s">
        <v>70</v>
      </c>
    </row>
    <row r="23" spans="1:27" ht="9.75">
      <c r="A23" s="42">
        <v>10</v>
      </c>
      <c r="B23" s="43" t="s">
        <v>72</v>
      </c>
      <c r="C23" s="44" t="s">
        <v>92</v>
      </c>
      <c r="D23" s="51" t="s">
        <v>93</v>
      </c>
      <c r="E23" s="46">
        <v>2</v>
      </c>
      <c r="F23" s="45" t="s">
        <v>94</v>
      </c>
      <c r="O23" s="45">
        <v>20</v>
      </c>
      <c r="P23" s="45" t="s">
        <v>70</v>
      </c>
      <c r="T23" s="49" t="s">
        <v>0</v>
      </c>
      <c r="U23" s="49" t="s">
        <v>95</v>
      </c>
      <c r="V23" s="49" t="s">
        <v>63</v>
      </c>
      <c r="Z23" s="45" t="s">
        <v>96</v>
      </c>
      <c r="AA23" s="45" t="s">
        <v>70</v>
      </c>
    </row>
    <row r="24" spans="1:27" ht="9.75">
      <c r="A24" s="42">
        <v>11</v>
      </c>
      <c r="B24" s="43" t="s">
        <v>66</v>
      </c>
      <c r="C24" s="44" t="s">
        <v>97</v>
      </c>
      <c r="D24" s="51" t="s">
        <v>98</v>
      </c>
      <c r="E24" s="46">
        <v>46</v>
      </c>
      <c r="F24" s="45" t="s">
        <v>83</v>
      </c>
      <c r="O24" s="45">
        <v>20</v>
      </c>
      <c r="P24" s="45" t="s">
        <v>70</v>
      </c>
      <c r="T24" s="49" t="s">
        <v>0</v>
      </c>
      <c r="U24" s="49" t="s">
        <v>0</v>
      </c>
      <c r="V24" s="49" t="s">
        <v>63</v>
      </c>
      <c r="W24" s="46">
        <v>10.028</v>
      </c>
      <c r="Z24" s="45" t="s">
        <v>71</v>
      </c>
      <c r="AA24" s="45">
        <v>9122070101001</v>
      </c>
    </row>
    <row r="25" spans="1:27" ht="9.75">
      <c r="A25" s="42">
        <v>12</v>
      </c>
      <c r="B25" s="43" t="s">
        <v>72</v>
      </c>
      <c r="C25" s="44" t="s">
        <v>99</v>
      </c>
      <c r="D25" s="51" t="s">
        <v>100</v>
      </c>
      <c r="E25" s="46">
        <v>8</v>
      </c>
      <c r="F25" s="45" t="s">
        <v>83</v>
      </c>
      <c r="K25" s="48">
        <v>0.00045</v>
      </c>
      <c r="L25" s="48">
        <f>E25*K25</f>
        <v>0.0036</v>
      </c>
      <c r="O25" s="45">
        <v>20</v>
      </c>
      <c r="P25" s="45" t="s">
        <v>70</v>
      </c>
      <c r="T25" s="49" t="s">
        <v>0</v>
      </c>
      <c r="U25" s="49" t="s">
        <v>0</v>
      </c>
      <c r="V25" s="49" t="s">
        <v>63</v>
      </c>
      <c r="Z25" s="45" t="s">
        <v>76</v>
      </c>
      <c r="AA25" s="45" t="s">
        <v>70</v>
      </c>
    </row>
    <row r="26" spans="1:27" ht="9.75">
      <c r="A26" s="42">
        <v>13</v>
      </c>
      <c r="B26" s="43" t="s">
        <v>72</v>
      </c>
      <c r="C26" s="44" t="s">
        <v>101</v>
      </c>
      <c r="D26" s="51" t="s">
        <v>102</v>
      </c>
      <c r="E26" s="46">
        <v>2</v>
      </c>
      <c r="F26" s="45" t="s">
        <v>83</v>
      </c>
      <c r="K26" s="48">
        <v>0.00022</v>
      </c>
      <c r="L26" s="48">
        <f>E26*K26</f>
        <v>0.00044</v>
      </c>
      <c r="O26" s="45">
        <v>20</v>
      </c>
      <c r="P26" s="45" t="s">
        <v>70</v>
      </c>
      <c r="T26" s="49" t="s">
        <v>0</v>
      </c>
      <c r="U26" s="49" t="s">
        <v>0</v>
      </c>
      <c r="V26" s="49" t="s">
        <v>63</v>
      </c>
      <c r="Z26" s="45" t="s">
        <v>76</v>
      </c>
      <c r="AA26" s="45" t="s">
        <v>70</v>
      </c>
    </row>
    <row r="27" spans="1:27" ht="9.75">
      <c r="A27" s="42">
        <v>14</v>
      </c>
      <c r="B27" s="43" t="s">
        <v>72</v>
      </c>
      <c r="C27" s="44" t="s">
        <v>103</v>
      </c>
      <c r="D27" s="51" t="s">
        <v>104</v>
      </c>
      <c r="E27" s="46">
        <v>29</v>
      </c>
      <c r="F27" s="45" t="s">
        <v>83</v>
      </c>
      <c r="K27" s="48">
        <v>0.00016</v>
      </c>
      <c r="L27" s="48">
        <f>E27*K27</f>
        <v>0.00464</v>
      </c>
      <c r="O27" s="45">
        <v>20</v>
      </c>
      <c r="P27" s="45" t="s">
        <v>70</v>
      </c>
      <c r="T27" s="49" t="s">
        <v>0</v>
      </c>
      <c r="U27" s="49" t="s">
        <v>0</v>
      </c>
      <c r="V27" s="49" t="s">
        <v>63</v>
      </c>
      <c r="Z27" s="45" t="s">
        <v>76</v>
      </c>
      <c r="AA27" s="45" t="s">
        <v>70</v>
      </c>
    </row>
    <row r="28" spans="1:27" ht="9.75">
      <c r="A28" s="42">
        <v>15</v>
      </c>
      <c r="B28" s="43" t="s">
        <v>72</v>
      </c>
      <c r="C28" s="44" t="s">
        <v>105</v>
      </c>
      <c r="D28" s="51" t="s">
        <v>106</v>
      </c>
      <c r="E28" s="46">
        <v>7</v>
      </c>
      <c r="F28" s="45" t="s">
        <v>83</v>
      </c>
      <c r="K28" s="48">
        <v>0.00018</v>
      </c>
      <c r="L28" s="48">
        <f>E28*K28</f>
        <v>0.00126</v>
      </c>
      <c r="O28" s="45">
        <v>20</v>
      </c>
      <c r="P28" s="45" t="s">
        <v>70</v>
      </c>
      <c r="T28" s="49" t="s">
        <v>0</v>
      </c>
      <c r="U28" s="49" t="s">
        <v>0</v>
      </c>
      <c r="V28" s="49" t="s">
        <v>63</v>
      </c>
      <c r="Z28" s="45" t="s">
        <v>76</v>
      </c>
      <c r="AA28" s="45" t="s">
        <v>70</v>
      </c>
    </row>
    <row r="29" spans="1:27" ht="9.75">
      <c r="A29" s="42">
        <v>16</v>
      </c>
      <c r="B29" s="43" t="s">
        <v>66</v>
      </c>
      <c r="C29" s="44" t="s">
        <v>107</v>
      </c>
      <c r="D29" s="51" t="s">
        <v>108</v>
      </c>
      <c r="E29" s="46">
        <v>21</v>
      </c>
      <c r="F29" s="45" t="s">
        <v>83</v>
      </c>
      <c r="O29" s="45">
        <v>20</v>
      </c>
      <c r="P29" s="45" t="s">
        <v>70</v>
      </c>
      <c r="T29" s="49" t="s">
        <v>0</v>
      </c>
      <c r="U29" s="49" t="s">
        <v>0</v>
      </c>
      <c r="V29" s="49" t="s">
        <v>63</v>
      </c>
      <c r="W29" s="46">
        <v>26.376</v>
      </c>
      <c r="Z29" s="45" t="s">
        <v>71</v>
      </c>
      <c r="AA29" s="45">
        <v>9122100101001</v>
      </c>
    </row>
    <row r="30" spans="1:27" ht="9.75">
      <c r="A30" s="42">
        <v>17</v>
      </c>
      <c r="B30" s="43" t="s">
        <v>72</v>
      </c>
      <c r="C30" s="44" t="s">
        <v>109</v>
      </c>
      <c r="D30" s="51" t="s">
        <v>110</v>
      </c>
      <c r="E30" s="46">
        <v>21</v>
      </c>
      <c r="F30" s="45" t="s">
        <v>83</v>
      </c>
      <c r="K30" s="48">
        <v>0.0082</v>
      </c>
      <c r="L30" s="48">
        <f>E30*K30</f>
        <v>0.17220000000000002</v>
      </c>
      <c r="O30" s="45">
        <v>20</v>
      </c>
      <c r="P30" s="45" t="s">
        <v>70</v>
      </c>
      <c r="T30" s="49" t="s">
        <v>0</v>
      </c>
      <c r="U30" s="49" t="s">
        <v>0</v>
      </c>
      <c r="V30" s="49" t="s">
        <v>63</v>
      </c>
      <c r="Z30" s="45" t="s">
        <v>76</v>
      </c>
      <c r="AA30" s="45" t="s">
        <v>70</v>
      </c>
    </row>
    <row r="31" spans="1:27" ht="9.75">
      <c r="A31" s="42">
        <v>18</v>
      </c>
      <c r="B31" s="43" t="s">
        <v>66</v>
      </c>
      <c r="C31" s="44" t="s">
        <v>111</v>
      </c>
      <c r="D31" s="51" t="s">
        <v>112</v>
      </c>
      <c r="E31" s="46">
        <v>7</v>
      </c>
      <c r="F31" s="45" t="s">
        <v>83</v>
      </c>
      <c r="O31" s="45">
        <v>20</v>
      </c>
      <c r="P31" s="45" t="s">
        <v>70</v>
      </c>
      <c r="T31" s="49" t="s">
        <v>0</v>
      </c>
      <c r="U31" s="49" t="s">
        <v>0</v>
      </c>
      <c r="V31" s="49" t="s">
        <v>63</v>
      </c>
      <c r="W31" s="46">
        <v>5.264</v>
      </c>
      <c r="Z31" s="45" t="s">
        <v>71</v>
      </c>
      <c r="AA31" s="45">
        <v>9122050101001</v>
      </c>
    </row>
    <row r="32" spans="1:27" ht="9.75">
      <c r="A32" s="42">
        <v>19</v>
      </c>
      <c r="B32" s="43" t="s">
        <v>72</v>
      </c>
      <c r="C32" s="44" t="s">
        <v>113</v>
      </c>
      <c r="D32" s="51" t="s">
        <v>114</v>
      </c>
      <c r="E32" s="46">
        <v>7</v>
      </c>
      <c r="F32" s="45" t="s">
        <v>83</v>
      </c>
      <c r="K32" s="48">
        <v>0.00195</v>
      </c>
      <c r="L32" s="48">
        <f>E32*K32</f>
        <v>0.013649999999999999</v>
      </c>
      <c r="O32" s="45">
        <v>20</v>
      </c>
      <c r="P32" s="45" t="s">
        <v>70</v>
      </c>
      <c r="T32" s="49" t="s">
        <v>0</v>
      </c>
      <c r="U32" s="49" t="s">
        <v>0</v>
      </c>
      <c r="V32" s="49" t="s">
        <v>63</v>
      </c>
      <c r="Z32" s="45" t="s">
        <v>76</v>
      </c>
      <c r="AA32" s="45" t="s">
        <v>70</v>
      </c>
    </row>
    <row r="33" spans="1:27" ht="9.75">
      <c r="A33" s="42">
        <v>20</v>
      </c>
      <c r="B33" s="43" t="s">
        <v>72</v>
      </c>
      <c r="C33" s="44" t="s">
        <v>115</v>
      </c>
      <c r="D33" s="51" t="s">
        <v>116</v>
      </c>
      <c r="E33" s="46">
        <v>14</v>
      </c>
      <c r="F33" s="45" t="s">
        <v>83</v>
      </c>
      <c r="K33" s="48">
        <v>0.00026</v>
      </c>
      <c r="L33" s="48">
        <f>E33*K33</f>
        <v>0.0036399999999999996</v>
      </c>
      <c r="O33" s="45">
        <v>20</v>
      </c>
      <c r="P33" s="45" t="s">
        <v>70</v>
      </c>
      <c r="T33" s="49" t="s">
        <v>0</v>
      </c>
      <c r="U33" s="49" t="s">
        <v>0</v>
      </c>
      <c r="V33" s="49" t="s">
        <v>63</v>
      </c>
      <c r="Z33" s="45" t="s">
        <v>76</v>
      </c>
      <c r="AA33" s="45" t="s">
        <v>70</v>
      </c>
    </row>
    <row r="34" spans="4:23" ht="9.75">
      <c r="D34" s="58" t="s">
        <v>117</v>
      </c>
      <c r="E34" s="59"/>
      <c r="H34" s="59"/>
      <c r="I34" s="59"/>
      <c r="J34" s="59"/>
      <c r="L34" s="60">
        <f>SUM(L12:L33)</f>
        <v>0.41576</v>
      </c>
      <c r="N34" s="61">
        <f>SUM(N12:N33)</f>
        <v>0</v>
      </c>
      <c r="W34" s="46">
        <f>SUM(W12:W33)</f>
        <v>106.388</v>
      </c>
    </row>
    <row r="36" ht="9.75">
      <c r="B36" s="44" t="s">
        <v>118</v>
      </c>
    </row>
    <row r="37" spans="1:27" ht="9.75">
      <c r="A37" s="42">
        <v>21</v>
      </c>
      <c r="B37" s="43" t="s">
        <v>119</v>
      </c>
      <c r="C37" s="44" t="s">
        <v>120</v>
      </c>
      <c r="D37" s="51" t="s">
        <v>121</v>
      </c>
      <c r="E37" s="46">
        <v>35</v>
      </c>
      <c r="F37" s="45" t="s">
        <v>69</v>
      </c>
      <c r="O37" s="45">
        <v>20</v>
      </c>
      <c r="P37" s="45" t="s">
        <v>70</v>
      </c>
      <c r="T37" s="49" t="s">
        <v>0</v>
      </c>
      <c r="U37" s="49" t="s">
        <v>0</v>
      </c>
      <c r="V37" s="49" t="s">
        <v>63</v>
      </c>
      <c r="W37" s="46">
        <v>10.92</v>
      </c>
      <c r="Z37" s="45" t="s">
        <v>122</v>
      </c>
      <c r="AA37" s="45">
        <v>103020102065</v>
      </c>
    </row>
    <row r="38" spans="1:27" ht="9.75">
      <c r="A38" s="42">
        <v>22</v>
      </c>
      <c r="B38" s="43" t="s">
        <v>119</v>
      </c>
      <c r="C38" s="44" t="s">
        <v>123</v>
      </c>
      <c r="D38" s="51" t="s">
        <v>124</v>
      </c>
      <c r="E38" s="46">
        <v>35</v>
      </c>
      <c r="F38" s="45" t="s">
        <v>69</v>
      </c>
      <c r="O38" s="45">
        <v>20</v>
      </c>
      <c r="P38" s="45" t="s">
        <v>70</v>
      </c>
      <c r="T38" s="49" t="s">
        <v>0</v>
      </c>
      <c r="U38" s="49" t="s">
        <v>0</v>
      </c>
      <c r="V38" s="49" t="s">
        <v>63</v>
      </c>
      <c r="W38" s="46">
        <v>4.97</v>
      </c>
      <c r="Z38" s="45" t="s">
        <v>122</v>
      </c>
      <c r="AA38" s="45">
        <v>104040103016</v>
      </c>
    </row>
    <row r="39" spans="4:23" ht="9.75">
      <c r="D39" s="58" t="s">
        <v>125</v>
      </c>
      <c r="E39" s="59"/>
      <c r="H39" s="59"/>
      <c r="I39" s="59"/>
      <c r="J39" s="59"/>
      <c r="L39" s="60">
        <f>SUM(L36:L38)</f>
        <v>0</v>
      </c>
      <c r="N39" s="61">
        <f>SUM(N36:N38)</f>
        <v>0</v>
      </c>
      <c r="W39" s="46">
        <f>SUM(W36:W38)</f>
        <v>15.89</v>
      </c>
    </row>
    <row r="41" ht="9.75">
      <c r="B41" s="44" t="s">
        <v>126</v>
      </c>
    </row>
    <row r="42" spans="1:27" ht="9.75">
      <c r="A42" s="42">
        <v>23</v>
      </c>
      <c r="B42" s="43" t="s">
        <v>72</v>
      </c>
      <c r="C42" s="44" t="s">
        <v>127</v>
      </c>
      <c r="D42" s="51" t="s">
        <v>128</v>
      </c>
      <c r="F42" s="45" t="s">
        <v>129</v>
      </c>
      <c r="O42" s="45">
        <v>20</v>
      </c>
      <c r="P42" s="45" t="s">
        <v>70</v>
      </c>
      <c r="T42" s="49" t="s">
        <v>0</v>
      </c>
      <c r="U42" s="49" t="s">
        <v>95</v>
      </c>
      <c r="V42" s="49" t="s">
        <v>63</v>
      </c>
      <c r="Z42" s="45" t="s">
        <v>130</v>
      </c>
      <c r="AA42" s="45" t="s">
        <v>70</v>
      </c>
    </row>
    <row r="43" spans="1:27" ht="9.75">
      <c r="A43" s="42">
        <v>24</v>
      </c>
      <c r="B43" s="43" t="s">
        <v>66</v>
      </c>
      <c r="C43" s="44" t="s">
        <v>131</v>
      </c>
      <c r="D43" s="51" t="s">
        <v>132</v>
      </c>
      <c r="F43" s="45" t="s">
        <v>129</v>
      </c>
      <c r="O43" s="45">
        <v>20</v>
      </c>
      <c r="P43" s="45" t="s">
        <v>70</v>
      </c>
      <c r="T43" s="49" t="s">
        <v>0</v>
      </c>
      <c r="U43" s="49" t="s">
        <v>0</v>
      </c>
      <c r="V43" s="49" t="s">
        <v>63</v>
      </c>
      <c r="Z43" s="45" t="s">
        <v>71</v>
      </c>
      <c r="AA43" s="45" t="s">
        <v>70</v>
      </c>
    </row>
    <row r="44" spans="1:27" ht="9.75">
      <c r="A44" s="42">
        <v>25</v>
      </c>
      <c r="B44" s="43" t="s">
        <v>66</v>
      </c>
      <c r="C44" s="44" t="s">
        <v>133</v>
      </c>
      <c r="D44" s="51" t="s">
        <v>134</v>
      </c>
      <c r="E44" s="46">
        <v>10</v>
      </c>
      <c r="F44" s="45" t="s">
        <v>135</v>
      </c>
      <c r="O44" s="45">
        <v>20</v>
      </c>
      <c r="P44" s="45" t="s">
        <v>70</v>
      </c>
      <c r="T44" s="49" t="s">
        <v>0</v>
      </c>
      <c r="U44" s="49" t="s">
        <v>0</v>
      </c>
      <c r="V44" s="49" t="s">
        <v>63</v>
      </c>
      <c r="Z44" s="45" t="s">
        <v>71</v>
      </c>
      <c r="AA44" s="45" t="s">
        <v>70</v>
      </c>
    </row>
    <row r="45" spans="4:23" ht="9.75">
      <c r="D45" s="58" t="s">
        <v>136</v>
      </c>
      <c r="E45" s="59"/>
      <c r="H45" s="59"/>
      <c r="I45" s="59"/>
      <c r="J45" s="59"/>
      <c r="L45" s="60">
        <f>SUM(L41:L44)</f>
        <v>0</v>
      </c>
      <c r="N45" s="61">
        <f>SUM(N41:N44)</f>
        <v>0</v>
      </c>
      <c r="W45" s="46">
        <f>SUM(W41:W44)</f>
        <v>0</v>
      </c>
    </row>
    <row r="47" spans="4:23" ht="9.75">
      <c r="D47" s="58" t="s">
        <v>137</v>
      </c>
      <c r="E47" s="59"/>
      <c r="H47" s="59"/>
      <c r="I47" s="59"/>
      <c r="J47" s="59"/>
      <c r="L47" s="60">
        <f>+L34+L39+L45</f>
        <v>0.41576</v>
      </c>
      <c r="N47" s="61">
        <f>+N34+N39+N45</f>
        <v>0</v>
      </c>
      <c r="W47" s="46">
        <f>+W34+W39+W45</f>
        <v>122.278</v>
      </c>
    </row>
    <row r="49" spans="4:23" ht="9.75">
      <c r="D49" s="62" t="s">
        <v>138</v>
      </c>
      <c r="E49" s="59"/>
      <c r="H49" s="59"/>
      <c r="I49" s="59"/>
      <c r="J49" s="59"/>
      <c r="L49" s="60">
        <f>+L47</f>
        <v>0.41576</v>
      </c>
      <c r="N49" s="61">
        <f>+N47</f>
        <v>0</v>
      </c>
      <c r="W49" s="46">
        <f>+W47</f>
        <v>122.278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Prevužňák Daniel</dc:creator>
  <cp:keywords/>
  <dc:description/>
  <cp:lastModifiedBy>prevuznak</cp:lastModifiedBy>
  <cp:lastPrinted>2020-06-25T13:08:45Z</cp:lastPrinted>
  <dcterms:created xsi:type="dcterms:W3CDTF">1999-04-06T07:39:42Z</dcterms:created>
  <dcterms:modified xsi:type="dcterms:W3CDTF">2020-06-25T13:09:27Z</dcterms:modified>
  <cp:category/>
  <cp:version/>
  <cp:contentType/>
  <cp:contentStatus/>
</cp:coreProperties>
</file>