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240" windowHeight="8265" activeTab="0"/>
  </bookViews>
  <sheets>
    <sheet name="P3" sheetId="1" r:id="rId1"/>
    <sheet name="P5" sheetId="2" r:id="rId2"/>
  </sheets>
  <definedNames>
    <definedName name="_xlnm.Print_Area" localSheetId="0">'P3'!$A$1:$Q$33</definedName>
    <definedName name="_xlnm.Print_Area" localSheetId="1">'P5'!$A$1:$Q$47</definedName>
  </definedNames>
  <calcPr fullCalcOnLoad="1"/>
</workbook>
</file>

<file path=xl/sharedStrings.xml><?xml version="1.0" encoding="utf-8"?>
<sst xmlns="http://schemas.openxmlformats.org/spreadsheetml/2006/main" count="165" uniqueCount="98">
  <si>
    <t>Verejná zeleň</t>
  </si>
  <si>
    <t>Detské ihriská</t>
  </si>
  <si>
    <t>1</t>
  </si>
  <si>
    <t>2</t>
  </si>
  <si>
    <t>3</t>
  </si>
  <si>
    <t>4</t>
  </si>
  <si>
    <t>5</t>
  </si>
  <si>
    <t>Kapitálové výdavky</t>
  </si>
  <si>
    <t>Deratizácia verejných plôch zelene</t>
  </si>
  <si>
    <t>6</t>
  </si>
  <si>
    <t>7</t>
  </si>
  <si>
    <t>8</t>
  </si>
  <si>
    <t>Rekreačné a športové služby</t>
  </si>
  <si>
    <t>Verejné osvetlenie</t>
  </si>
  <si>
    <t>Kód zdroja</t>
  </si>
  <si>
    <t>PROGRAM 3:   KOMUNIKÁCIE</t>
  </si>
  <si>
    <t>PROGRAM 5:     Prostredie pre život</t>
  </si>
  <si>
    <t>Trhovisko Merkúr</t>
  </si>
  <si>
    <t>Ochrana životného prostredia</t>
  </si>
  <si>
    <t>d) výroba a osadzovanie zábradlí</t>
  </si>
  <si>
    <t>PROGRAM 3:    Miestne komunikácie nezverené do správy MČ</t>
  </si>
  <si>
    <t>Údržba miestnych komunikácií</t>
  </si>
  <si>
    <t>Ochrana životného prostredia inde neklasifikovaná</t>
  </si>
  <si>
    <t xml:space="preserve">Mzdy, platy a ostatné osobné vyrovnania    AČ         </t>
  </si>
  <si>
    <t>Poistné a príspevky do poisťovní AČ</t>
  </si>
  <si>
    <t>Nákup materiálu pre AČ</t>
  </si>
  <si>
    <t>11T1</t>
  </si>
  <si>
    <t>11T2</t>
  </si>
  <si>
    <t>Realizácia výstavby detských ihrísk v zmysle štandardov EU</t>
  </si>
  <si>
    <t>f) zriadenie nových parkovacích miest v MČ</t>
  </si>
  <si>
    <t>Ekonomická klasifikácia</t>
  </si>
  <si>
    <t>Funkčná klasifikácia</t>
  </si>
  <si>
    <t>Ukazovateľ</t>
  </si>
  <si>
    <t xml:space="preserve"> Vianočné osvetlenie</t>
  </si>
  <si>
    <t>Podprogram</t>
  </si>
  <si>
    <t xml:space="preserve">b) prístupové cesty, parkoviská, prechodové chodníky, schody, nástupištia MHD, polo vegetačné tvárnice na parkovanie </t>
  </si>
  <si>
    <t xml:space="preserve">Opravy existujúcich detských ihrísk </t>
  </si>
  <si>
    <t>Bežné výdavky</t>
  </si>
  <si>
    <t>05.6.0</t>
  </si>
  <si>
    <t>06.2.0</t>
  </si>
  <si>
    <t>04.5.1</t>
  </si>
  <si>
    <t xml:space="preserve">06.2.0 </t>
  </si>
  <si>
    <t>3.1.2</t>
  </si>
  <si>
    <t>3.1.1</t>
  </si>
  <si>
    <t>08.1.0</t>
  </si>
  <si>
    <t>5.4</t>
  </si>
  <si>
    <t>5.3</t>
  </si>
  <si>
    <t>06.4.0</t>
  </si>
  <si>
    <t>5.1</t>
  </si>
  <si>
    <t>PROGRAM 5:   PROSTREDIE PRE ŽIVOT</t>
  </si>
  <si>
    <t xml:space="preserve">Upravený rozpočet             </t>
  </si>
  <si>
    <t>5.2.1</t>
  </si>
  <si>
    <t>Ihrisko Polianska</t>
  </si>
  <si>
    <t>11H</t>
  </si>
  <si>
    <t>Rozvoj obcí</t>
  </si>
  <si>
    <t>5.2.2</t>
  </si>
  <si>
    <t>a) údržba ciest, chodníkov, vpustí v medziblokovom priestore</t>
  </si>
  <si>
    <t>d) doplnenie chýbajúcich cestných kanalizačných vpustí a poklopov</t>
  </si>
  <si>
    <t>e) oprava a úprava jestvujúcich komunikácií, parkovísk pre parkovanie osobných áut</t>
  </si>
  <si>
    <t>Kamerový systém</t>
  </si>
  <si>
    <t>b) kosenie v MĆ</t>
  </si>
  <si>
    <t>c) odpratávanie žľabov, kanálov, chodníkov</t>
  </si>
  <si>
    <t>Schválený rozpočet</t>
  </si>
  <si>
    <t>c) oprava jám a výtlkov, osadzovanie zábran</t>
  </si>
  <si>
    <t>h) maľovanie čiar, značky</t>
  </si>
  <si>
    <t>Poistné pre AČ</t>
  </si>
  <si>
    <t xml:space="preserve">Verejné osvetlenie </t>
  </si>
  <si>
    <t>Výbeh pre voľný pohyb psov</t>
  </si>
  <si>
    <t>a) terénne úpravy (materiál)</t>
  </si>
  <si>
    <t>Športoviská + street workoutové ihriská</t>
  </si>
  <si>
    <t>Detské ihriská, príspevok na DI</t>
  </si>
  <si>
    <t>Street workoutové ihriská</t>
  </si>
  <si>
    <t>Lavičky v MČ</t>
  </si>
  <si>
    <t>5.5</t>
  </si>
  <si>
    <t>Výmena a doplňanie lavičiek v MČ, obnova náterov na lavičkách</t>
  </si>
  <si>
    <t>Štúdie a príprava ideových projektov</t>
  </si>
  <si>
    <t>5.6</t>
  </si>
  <si>
    <t>Námestie Jána Mathého</t>
  </si>
  <si>
    <t>Prechodové chodníky a schodiská Podhradová</t>
  </si>
  <si>
    <t>Prechodové chodníky a schodiská Kalvária</t>
  </si>
  <si>
    <t>DJ Gerlachovská</t>
  </si>
  <si>
    <t>Cestná doprava</t>
  </si>
  <si>
    <t xml:space="preserve">Rozvoj obcí </t>
  </si>
  <si>
    <t>111,131E</t>
  </si>
  <si>
    <t>Programový rozpočet Mestskej časti Košice - Sever na rok 2016</t>
  </si>
  <si>
    <t>Správa a údržba verejných priestranstiev</t>
  </si>
  <si>
    <t>3.2</t>
  </si>
  <si>
    <t>Zimná údržba na verejných priestranstvách</t>
  </si>
  <si>
    <t>Zimná údržba na komunikáciách</t>
  </si>
  <si>
    <t>Údržba nástupíšt MHD</t>
  </si>
  <si>
    <t>1.rozpočtové opatrenie               (MZ)</t>
  </si>
  <si>
    <t>2.rozpočtové opatrenie               (starosta)</t>
  </si>
  <si>
    <t>3.rozpočtové opatrenie               (starosta)</t>
  </si>
  <si>
    <t>4.rozpočtové opatrenie               (MZ)</t>
  </si>
  <si>
    <t>e) oprava a úprava jestvujúcich komunikácií, parkovísk pre parkovanie osobných áut - podľa potreby / dotácie v zmysle VZN č. 51</t>
  </si>
  <si>
    <t xml:space="preserve">Detské ihrisko - Krupinská / dotácia v zmysle VZN č. 51  </t>
  </si>
  <si>
    <t xml:space="preserve">Street workoutové ihrisko - Študentská / dotácia v zmysle VZN č. 51  </t>
  </si>
  <si>
    <t>a) údržba ciest, chodníkov, vpustí v medziblokovom priestore - podľa potreby / dotácie           v zmysle VZN č. 51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</si>
</sst>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K_č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10"/>
      <name val="Arial CE"/>
      <family val="2"/>
    </font>
    <font>
      <b/>
      <sz val="11"/>
      <color indexed="12"/>
      <name val="Tahoma"/>
      <family val="2"/>
    </font>
    <font>
      <i/>
      <sz val="10"/>
      <color indexed="10"/>
      <name val="Arial"/>
      <family val="2"/>
    </font>
    <font>
      <sz val="24"/>
      <name val="Cambria"/>
      <family val="1"/>
    </font>
    <font>
      <b/>
      <sz val="24"/>
      <name val="Cambria"/>
      <family val="1"/>
    </font>
    <font>
      <b/>
      <sz val="8"/>
      <color indexed="10"/>
      <name val="Arial CE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6" fillId="0" borderId="6" applyNumberFormat="0" applyFill="0" applyAlignment="0" applyProtection="0"/>
    <xf numFmtId="0" fontId="30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24" borderId="0" xfId="0" applyFill="1" applyAlignment="1">
      <alignment/>
    </xf>
    <xf numFmtId="0" fontId="7" fillId="7" borderId="10" xfId="0" applyFont="1" applyFill="1" applyBorder="1" applyAlignment="1">
      <alignment horizontal="left" vertical="center"/>
    </xf>
    <xf numFmtId="0" fontId="3" fillId="17" borderId="10" xfId="0" applyFont="1" applyFill="1" applyBorder="1" applyAlignment="1">
      <alignment/>
    </xf>
    <xf numFmtId="0" fontId="7" fillId="7" borderId="10" xfId="0" applyFont="1" applyFill="1" applyBorder="1" applyAlignment="1">
      <alignment vertical="center"/>
    </xf>
    <xf numFmtId="0" fontId="9" fillId="7" borderId="10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3" fontId="13" fillId="24" borderId="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3" fillId="17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vertical="center"/>
    </xf>
    <xf numFmtId="3" fontId="3" fillId="17" borderId="10" xfId="0" applyNumberFormat="1" applyFont="1" applyFill="1" applyBorder="1" applyAlignment="1">
      <alignment horizontal="right" vertical="center" wrapText="1"/>
    </xf>
    <xf numFmtId="3" fontId="4" fillId="24" borderId="10" xfId="0" applyNumberFormat="1" applyFont="1" applyFill="1" applyBorder="1" applyAlignment="1">
      <alignment vertical="center"/>
    </xf>
    <xf numFmtId="3" fontId="4" fillId="24" borderId="10" xfId="0" applyNumberFormat="1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17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17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4" fillId="24" borderId="10" xfId="0" applyFont="1" applyFill="1" applyBorder="1" applyAlignment="1">
      <alignment vertical="center"/>
    </xf>
    <xf numFmtId="49" fontId="3" fillId="17" borderId="10" xfId="0" applyNumberFormat="1" applyFont="1" applyFill="1" applyBorder="1" applyAlignment="1">
      <alignment horizontal="left" vertical="center"/>
    </xf>
    <xf numFmtId="3" fontId="3" fillId="17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49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>
      <alignment horizontal="right" vertical="center"/>
    </xf>
    <xf numFmtId="0" fontId="9" fillId="7" borderId="10" xfId="0" applyFont="1" applyFill="1" applyBorder="1" applyAlignment="1">
      <alignment vertical="center"/>
    </xf>
    <xf numFmtId="0" fontId="9" fillId="7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3" fontId="4" fillId="24" borderId="10" xfId="0" applyNumberFormat="1" applyFont="1" applyFill="1" applyBorder="1" applyAlignment="1">
      <alignment vertical="center"/>
    </xf>
    <xf numFmtId="3" fontId="3" fillId="17" borderId="10" xfId="0" applyNumberFormat="1" applyFont="1" applyFill="1" applyBorder="1" applyAlignment="1">
      <alignment vertical="center"/>
    </xf>
    <xf numFmtId="49" fontId="3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3" fontId="7" fillId="7" borderId="10" xfId="0" applyNumberFormat="1" applyFont="1" applyFill="1" applyBorder="1" applyAlignment="1">
      <alignment vertical="center" wrapText="1"/>
    </xf>
    <xf numFmtId="0" fontId="5" fillId="8" borderId="10" xfId="0" applyFont="1" applyFill="1" applyBorder="1" applyAlignment="1">
      <alignment horizontal="center" vertical="center"/>
    </xf>
    <xf numFmtId="0" fontId="5" fillId="8" borderId="10" xfId="0" applyFont="1" applyFill="1" applyBorder="1" applyAlignment="1">
      <alignment vertical="center"/>
    </xf>
    <xf numFmtId="0" fontId="6" fillId="8" borderId="10" xfId="0" applyFont="1" applyFill="1" applyBorder="1" applyAlignment="1">
      <alignment vertical="center"/>
    </xf>
    <xf numFmtId="3" fontId="5" fillId="8" borderId="10" xfId="0" applyNumberFormat="1" applyFont="1" applyFill="1" applyBorder="1" applyAlignment="1">
      <alignment vertical="center"/>
    </xf>
    <xf numFmtId="3" fontId="5" fillId="8" borderId="10" xfId="0" applyNumberFormat="1" applyFont="1" applyFill="1" applyBorder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vertical="center"/>
    </xf>
    <xf numFmtId="49" fontId="5" fillId="8" borderId="10" xfId="0" applyNumberFormat="1" applyFont="1" applyFill="1" applyBorder="1" applyAlignment="1">
      <alignment horizontal="center" vertical="center"/>
    </xf>
    <xf numFmtId="49" fontId="5" fillId="8" borderId="10" xfId="0" applyNumberFormat="1" applyFont="1" applyFill="1" applyBorder="1" applyAlignment="1">
      <alignment vertical="center"/>
    </xf>
    <xf numFmtId="0" fontId="4" fillId="18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vertical="center"/>
    </xf>
    <xf numFmtId="0" fontId="14" fillId="17" borderId="10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5" fillId="8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49" fontId="3" fillId="17" borderId="10" xfId="0" applyNumberFormat="1" applyFont="1" applyFill="1" applyBorder="1" applyAlignment="1">
      <alignment horizontal="center"/>
    </xf>
    <xf numFmtId="3" fontId="7" fillId="7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 applyProtection="1">
      <alignment vertical="center" wrapText="1"/>
      <protection locked="0"/>
    </xf>
    <xf numFmtId="49" fontId="4" fillId="0" borderId="10" xfId="0" applyNumberFormat="1" applyFont="1" applyFill="1" applyBorder="1" applyAlignment="1" applyProtection="1">
      <alignment horizontal="right" vertical="center"/>
      <protection locked="0"/>
    </xf>
    <xf numFmtId="0" fontId="4" fillId="24" borderId="10" xfId="0" applyFont="1" applyFill="1" applyBorder="1" applyAlignment="1" applyProtection="1">
      <alignment vertical="center" wrapText="1"/>
      <protection locked="0"/>
    </xf>
    <xf numFmtId="0" fontId="4" fillId="0" borderId="12" xfId="0" applyFont="1" applyBorder="1" applyAlignment="1">
      <alignment vertical="center" wrapText="1"/>
    </xf>
    <xf numFmtId="0" fontId="10" fillId="0" borderId="0" xfId="0" applyFont="1" applyAlignment="1">
      <alignment/>
    </xf>
    <xf numFmtId="0" fontId="5" fillId="8" borderId="14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18" borderId="16" xfId="0" applyFont="1" applyFill="1" applyBorder="1" applyAlignment="1">
      <alignment horizontal="center" vertical="center"/>
    </xf>
    <xf numFmtId="0" fontId="8" fillId="18" borderId="17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8" xfId="0" applyBorder="1" applyAlignment="1">
      <alignment vertical="center"/>
    </xf>
    <xf numFmtId="0" fontId="4" fillId="18" borderId="10" xfId="0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 textRotation="90" wrapText="1"/>
    </xf>
    <xf numFmtId="49" fontId="4" fillId="18" borderId="11" xfId="0" applyNumberFormat="1" applyFont="1" applyFill="1" applyBorder="1" applyAlignment="1">
      <alignment horizontal="center" vertical="center" wrapText="1"/>
    </xf>
    <xf numFmtId="0" fontId="0" fillId="18" borderId="11" xfId="0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49" fontId="15" fillId="18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8" fillId="18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17" borderId="10" xfId="0" applyNumberFormat="1" applyFont="1" applyFill="1" applyBorder="1" applyAlignment="1">
      <alignment horizontal="left" vertical="center" wrapText="1"/>
    </xf>
    <xf numFmtId="0" fontId="3" fillId="17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" fillId="8" borderId="15" xfId="0" applyFont="1" applyFill="1" applyBorder="1" applyAlignment="1">
      <alignment vertical="center"/>
    </xf>
    <xf numFmtId="0" fontId="5" fillId="8" borderId="18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view="pageBreakPreview" zoomScaleSheetLayoutView="100" zoomScalePageLayoutView="20" workbookViewId="0" topLeftCell="A1">
      <selection activeCell="E38" sqref="E38"/>
    </sheetView>
  </sheetViews>
  <sheetFormatPr defaultColWidth="9.140625" defaultRowHeight="12.75"/>
  <cols>
    <col min="1" max="1" width="6.140625" style="11" customWidth="1"/>
    <col min="2" max="2" width="4.140625" style="11" customWidth="1"/>
    <col min="3" max="3" width="8.140625" style="11" customWidth="1"/>
    <col min="4" max="4" width="3.140625" style="11" customWidth="1"/>
    <col min="5" max="5" width="60.28125" style="11" customWidth="1"/>
    <col min="6" max="6" width="10.8515625" style="11" customWidth="1"/>
    <col min="7" max="9" width="10.28125" style="11" customWidth="1"/>
    <col min="10" max="10" width="10.8515625" style="11" customWidth="1"/>
    <col min="11" max="11" width="7.7109375" style="11" customWidth="1"/>
    <col min="12" max="15" width="10.7109375" style="11" customWidth="1"/>
    <col min="16" max="16" width="10.421875" style="11" customWidth="1"/>
    <col min="17" max="17" width="8.140625" style="11" customWidth="1"/>
    <col min="18" max="16384" width="9.140625" style="11" customWidth="1"/>
  </cols>
  <sheetData>
    <row r="1" spans="1:5" ht="15.75" customHeight="1">
      <c r="A1" s="97" t="s">
        <v>15</v>
      </c>
      <c r="B1" s="98"/>
      <c r="C1" s="98"/>
      <c r="D1" s="98"/>
      <c r="E1" s="98"/>
    </row>
    <row r="2" spans="1:17" ht="16.5" customHeight="1">
      <c r="A2" s="94" t="s">
        <v>84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95"/>
      <c r="M2" s="95"/>
      <c r="N2" s="95"/>
      <c r="O2" s="95"/>
      <c r="P2" s="95"/>
      <c r="Q2" s="95"/>
    </row>
    <row r="3" spans="1:17" ht="16.5" customHeight="1">
      <c r="A3" s="87" t="s">
        <v>14</v>
      </c>
      <c r="B3" s="89" t="s">
        <v>34</v>
      </c>
      <c r="C3" s="90" t="s">
        <v>31</v>
      </c>
      <c r="D3" s="91"/>
      <c r="E3" s="56" t="s">
        <v>30</v>
      </c>
      <c r="F3" s="77" t="s">
        <v>37</v>
      </c>
      <c r="G3" s="78"/>
      <c r="H3" s="78"/>
      <c r="I3" s="78"/>
      <c r="J3" s="78"/>
      <c r="K3" s="78"/>
      <c r="L3" s="96" t="s">
        <v>7</v>
      </c>
      <c r="M3" s="95"/>
      <c r="N3" s="95"/>
      <c r="O3" s="95"/>
      <c r="P3" s="95"/>
      <c r="Q3" s="95"/>
    </row>
    <row r="4" spans="1:17" ht="16.5" customHeight="1">
      <c r="A4" s="88"/>
      <c r="B4" s="88"/>
      <c r="C4" s="88"/>
      <c r="D4" s="92"/>
      <c r="E4" s="86" t="s">
        <v>32</v>
      </c>
      <c r="F4" s="93" t="s">
        <v>62</v>
      </c>
      <c r="G4" s="93" t="s">
        <v>90</v>
      </c>
      <c r="H4" s="93" t="s">
        <v>91</v>
      </c>
      <c r="I4" s="93" t="s">
        <v>92</v>
      </c>
      <c r="J4" s="93" t="s">
        <v>93</v>
      </c>
      <c r="K4" s="93" t="s">
        <v>50</v>
      </c>
      <c r="L4" s="93" t="s">
        <v>62</v>
      </c>
      <c r="M4" s="93" t="s">
        <v>90</v>
      </c>
      <c r="N4" s="93" t="s">
        <v>91</v>
      </c>
      <c r="O4" s="93" t="s">
        <v>92</v>
      </c>
      <c r="P4" s="93" t="s">
        <v>93</v>
      </c>
      <c r="Q4" s="93" t="s">
        <v>50</v>
      </c>
    </row>
    <row r="5" spans="1:17" ht="16.5" customHeight="1">
      <c r="A5" s="88"/>
      <c r="B5" s="88"/>
      <c r="C5" s="88"/>
      <c r="D5" s="92"/>
      <c r="E5" s="86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15" customHeight="1">
      <c r="A6" s="16"/>
      <c r="B6" s="5" t="s">
        <v>20</v>
      </c>
      <c r="C6" s="7"/>
      <c r="D6" s="38"/>
      <c r="E6" s="39"/>
      <c r="F6" s="45">
        <f aca="true" t="shared" si="0" ref="F6:Q6">SUM(F7+F29)</f>
        <v>7500</v>
      </c>
      <c r="G6" s="45">
        <f t="shared" si="0"/>
        <v>0</v>
      </c>
      <c r="H6" s="45">
        <f t="shared" si="0"/>
        <v>0</v>
      </c>
      <c r="I6" s="45">
        <f t="shared" si="0"/>
        <v>0</v>
      </c>
      <c r="J6" s="45">
        <f t="shared" si="0"/>
        <v>0</v>
      </c>
      <c r="K6" s="45">
        <f t="shared" si="0"/>
        <v>7500</v>
      </c>
      <c r="L6" s="45">
        <f t="shared" si="0"/>
        <v>30000</v>
      </c>
      <c r="M6" s="45">
        <f t="shared" si="0"/>
        <v>0</v>
      </c>
      <c r="N6" s="45">
        <f t="shared" si="0"/>
        <v>0</v>
      </c>
      <c r="O6" s="45">
        <f t="shared" si="0"/>
        <v>0</v>
      </c>
      <c r="P6" s="45">
        <f t="shared" si="0"/>
        <v>0</v>
      </c>
      <c r="Q6" s="45">
        <f t="shared" si="0"/>
        <v>30000</v>
      </c>
    </row>
    <row r="7" spans="1:18" ht="15" customHeight="1">
      <c r="A7" s="16"/>
      <c r="B7" s="46">
        <v>1</v>
      </c>
      <c r="C7" s="47" t="s">
        <v>21</v>
      </c>
      <c r="D7" s="48"/>
      <c r="E7" s="48"/>
      <c r="F7" s="49">
        <f aca="true" t="shared" si="1" ref="F7:Q7">F8+F20</f>
        <v>7000</v>
      </c>
      <c r="G7" s="49">
        <f t="shared" si="1"/>
        <v>0</v>
      </c>
      <c r="H7" s="49">
        <f t="shared" si="1"/>
        <v>0</v>
      </c>
      <c r="I7" s="49">
        <f t="shared" si="1"/>
        <v>0</v>
      </c>
      <c r="J7" s="49">
        <f t="shared" si="1"/>
        <v>0</v>
      </c>
      <c r="K7" s="49">
        <f t="shared" si="1"/>
        <v>7000</v>
      </c>
      <c r="L7" s="49">
        <f t="shared" si="1"/>
        <v>30000</v>
      </c>
      <c r="M7" s="49">
        <f t="shared" si="1"/>
        <v>0</v>
      </c>
      <c r="N7" s="49">
        <f t="shared" si="1"/>
        <v>0</v>
      </c>
      <c r="O7" s="49">
        <f t="shared" si="1"/>
        <v>0</v>
      </c>
      <c r="P7" s="49">
        <f t="shared" si="1"/>
        <v>0</v>
      </c>
      <c r="Q7" s="49">
        <f t="shared" si="1"/>
        <v>30000</v>
      </c>
      <c r="R7" s="14"/>
    </row>
    <row r="8" spans="1:17" ht="15" customHeight="1">
      <c r="A8" s="16"/>
      <c r="B8" s="17" t="s">
        <v>43</v>
      </c>
      <c r="C8" s="29" t="s">
        <v>40</v>
      </c>
      <c r="D8" s="27" t="s">
        <v>81</v>
      </c>
      <c r="E8" s="27"/>
      <c r="F8" s="19">
        <f aca="true" t="shared" si="2" ref="F8:K8">SUM(F9:F19)</f>
        <v>7000</v>
      </c>
      <c r="G8" s="19">
        <f t="shared" si="2"/>
        <v>0</v>
      </c>
      <c r="H8" s="19">
        <f t="shared" si="2"/>
        <v>0</v>
      </c>
      <c r="I8" s="19">
        <f t="shared" si="2"/>
        <v>0</v>
      </c>
      <c r="J8" s="19">
        <f t="shared" si="2"/>
        <v>0</v>
      </c>
      <c r="K8" s="19">
        <f t="shared" si="2"/>
        <v>7000</v>
      </c>
      <c r="L8" s="19">
        <f aca="true" t="shared" si="3" ref="L8:Q8">SUM(L9:L18)</f>
        <v>30000</v>
      </c>
      <c r="M8" s="19">
        <f t="shared" si="3"/>
        <v>0</v>
      </c>
      <c r="N8" s="19">
        <f t="shared" si="3"/>
        <v>0</v>
      </c>
      <c r="O8" s="19">
        <f t="shared" si="3"/>
        <v>0</v>
      </c>
      <c r="P8" s="19">
        <f t="shared" si="3"/>
        <v>0</v>
      </c>
      <c r="Q8" s="19">
        <f t="shared" si="3"/>
        <v>30000</v>
      </c>
    </row>
    <row r="9" spans="1:17" ht="15" customHeight="1">
      <c r="A9" s="75">
        <v>41</v>
      </c>
      <c r="B9" s="16"/>
      <c r="C9" s="28"/>
      <c r="D9" s="79" t="s">
        <v>2</v>
      </c>
      <c r="E9" s="26" t="s">
        <v>56</v>
      </c>
      <c r="F9" s="21">
        <v>3000</v>
      </c>
      <c r="G9" s="21">
        <v>0</v>
      </c>
      <c r="H9" s="21">
        <v>0</v>
      </c>
      <c r="I9" s="21">
        <v>0</v>
      </c>
      <c r="J9" s="21">
        <v>-3000</v>
      </c>
      <c r="K9" s="21">
        <f aca="true" t="shared" si="4" ref="K9:K19">SUM(F9:J9)</f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f>SUM(L9:P9)</f>
        <v>0</v>
      </c>
    </row>
    <row r="10" spans="1:17" ht="30" customHeight="1">
      <c r="A10" s="83"/>
      <c r="B10" s="16"/>
      <c r="C10" s="28"/>
      <c r="D10" s="83"/>
      <c r="E10" s="26" t="s">
        <v>97</v>
      </c>
      <c r="F10" s="21">
        <v>0</v>
      </c>
      <c r="G10" s="21">
        <v>0</v>
      </c>
      <c r="H10" s="21">
        <v>0</v>
      </c>
      <c r="I10" s="21">
        <v>0</v>
      </c>
      <c r="J10" s="21">
        <v>3000</v>
      </c>
      <c r="K10" s="21">
        <f>SUM(F10:J10)</f>
        <v>3000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f>SUM(L10:P10)</f>
        <v>0</v>
      </c>
    </row>
    <row r="11" spans="1:17" ht="15" customHeight="1">
      <c r="A11" s="16">
        <v>41</v>
      </c>
      <c r="B11" s="16"/>
      <c r="C11" s="28"/>
      <c r="D11" s="79" t="s">
        <v>3</v>
      </c>
      <c r="E11" s="101" t="s">
        <v>35</v>
      </c>
      <c r="F11" s="21">
        <v>1000</v>
      </c>
      <c r="G11" s="21">
        <v>0</v>
      </c>
      <c r="H11" s="21">
        <v>0</v>
      </c>
      <c r="I11" s="21">
        <v>0</v>
      </c>
      <c r="J11" s="21">
        <v>0</v>
      </c>
      <c r="K11" s="21">
        <f t="shared" si="4"/>
        <v>1000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f>SUM(L11:P11)</f>
        <v>0</v>
      </c>
    </row>
    <row r="12" spans="1:17" ht="15" customHeight="1">
      <c r="A12" s="16" t="s">
        <v>53</v>
      </c>
      <c r="B12" s="16"/>
      <c r="C12" s="28"/>
      <c r="D12" s="80"/>
      <c r="E12" s="102"/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f t="shared" si="4"/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f aca="true" t="shared" si="5" ref="Q12:Q19">SUM(L12:P12)</f>
        <v>0</v>
      </c>
    </row>
    <row r="13" spans="1:17" ht="15" customHeight="1">
      <c r="A13" s="16">
        <v>41</v>
      </c>
      <c r="B13" s="16"/>
      <c r="C13" s="28"/>
      <c r="D13" s="61" t="s">
        <v>4</v>
      </c>
      <c r="E13" s="60" t="s">
        <v>63</v>
      </c>
      <c r="F13" s="21">
        <v>1000</v>
      </c>
      <c r="G13" s="21">
        <v>0</v>
      </c>
      <c r="H13" s="21">
        <v>0</v>
      </c>
      <c r="I13" s="21">
        <v>0</v>
      </c>
      <c r="J13" s="21">
        <v>0</v>
      </c>
      <c r="K13" s="21">
        <f t="shared" si="4"/>
        <v>1000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f>SUM(L13:P13)</f>
        <v>0</v>
      </c>
    </row>
    <row r="14" spans="1:17" ht="15" customHeight="1">
      <c r="A14" s="16">
        <v>41</v>
      </c>
      <c r="B14" s="16"/>
      <c r="C14" s="28"/>
      <c r="D14" s="15" t="s">
        <v>5</v>
      </c>
      <c r="E14" s="26" t="s">
        <v>57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f t="shared" si="4"/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f>SUM(L14:P14)</f>
        <v>0</v>
      </c>
    </row>
    <row r="15" spans="1:17" ht="15" customHeight="1">
      <c r="A15" s="75">
        <v>41</v>
      </c>
      <c r="B15" s="16"/>
      <c r="C15" s="28"/>
      <c r="D15" s="79" t="s">
        <v>6</v>
      </c>
      <c r="E15" s="26" t="s">
        <v>58</v>
      </c>
      <c r="F15" s="21">
        <v>1000</v>
      </c>
      <c r="G15" s="21">
        <v>0</v>
      </c>
      <c r="H15" s="21">
        <v>0</v>
      </c>
      <c r="I15" s="21">
        <v>0</v>
      </c>
      <c r="J15" s="21">
        <v>-1000</v>
      </c>
      <c r="K15" s="21">
        <f t="shared" si="4"/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f>SUM(L15:P15)</f>
        <v>0</v>
      </c>
    </row>
    <row r="16" spans="1:17" ht="29.25" customHeight="1">
      <c r="A16" s="83"/>
      <c r="B16" s="16"/>
      <c r="C16" s="28"/>
      <c r="D16" s="83"/>
      <c r="E16" s="26" t="s">
        <v>94</v>
      </c>
      <c r="F16" s="21">
        <v>0</v>
      </c>
      <c r="G16" s="21">
        <v>0</v>
      </c>
      <c r="H16" s="21">
        <v>0</v>
      </c>
      <c r="I16" s="21">
        <v>0</v>
      </c>
      <c r="J16" s="21">
        <v>1000</v>
      </c>
      <c r="K16" s="21">
        <f>SUM(F16:J16)</f>
        <v>1000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f>SUM(L16:P16)</f>
        <v>0</v>
      </c>
    </row>
    <row r="17" spans="1:17" ht="15" customHeight="1">
      <c r="A17" s="16">
        <v>46</v>
      </c>
      <c r="B17" s="16"/>
      <c r="C17" s="28"/>
      <c r="D17" s="79" t="s">
        <v>9</v>
      </c>
      <c r="E17" s="101" t="s">
        <v>29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f t="shared" si="4"/>
        <v>0</v>
      </c>
      <c r="L17" s="20">
        <v>30000</v>
      </c>
      <c r="M17" s="20">
        <v>0</v>
      </c>
      <c r="N17" s="20">
        <v>0</v>
      </c>
      <c r="O17" s="20">
        <v>0</v>
      </c>
      <c r="P17" s="20">
        <v>0</v>
      </c>
      <c r="Q17" s="20">
        <f t="shared" si="5"/>
        <v>30000</v>
      </c>
    </row>
    <row r="18" spans="1:17" ht="15" customHeight="1">
      <c r="A18" s="16" t="s">
        <v>53</v>
      </c>
      <c r="B18" s="16"/>
      <c r="C18" s="28"/>
      <c r="D18" s="81"/>
      <c r="E18" s="82"/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f t="shared" si="4"/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0">
        <f t="shared" si="5"/>
        <v>0</v>
      </c>
    </row>
    <row r="19" spans="1:17" ht="15" customHeight="1">
      <c r="A19" s="16">
        <v>41</v>
      </c>
      <c r="B19" s="16"/>
      <c r="C19" s="28"/>
      <c r="D19" s="62">
        <v>8</v>
      </c>
      <c r="E19" s="63" t="s">
        <v>64</v>
      </c>
      <c r="F19" s="21">
        <v>1000</v>
      </c>
      <c r="G19" s="21">
        <v>0</v>
      </c>
      <c r="H19" s="21">
        <v>0</v>
      </c>
      <c r="I19" s="21">
        <v>0</v>
      </c>
      <c r="J19" s="21">
        <v>0</v>
      </c>
      <c r="K19" s="21">
        <f t="shared" si="4"/>
        <v>1000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0">
        <f t="shared" si="5"/>
        <v>0</v>
      </c>
    </row>
    <row r="20" spans="1:17" s="13" customFormat="1" ht="15" customHeight="1">
      <c r="A20" s="51"/>
      <c r="B20" s="36" t="s">
        <v>42</v>
      </c>
      <c r="C20" s="29" t="s">
        <v>41</v>
      </c>
      <c r="D20" s="99" t="s">
        <v>82</v>
      </c>
      <c r="E20" s="100"/>
      <c r="F20" s="22">
        <f>SUM(F21:F28)</f>
        <v>0</v>
      </c>
      <c r="G20" s="22">
        <f aca="true" t="shared" si="6" ref="G20:Q20">SUM(G21:G28)</f>
        <v>0</v>
      </c>
      <c r="H20" s="22">
        <f>SUM(H21:H28)</f>
        <v>0</v>
      </c>
      <c r="I20" s="22">
        <f>SUM(I21:I28)</f>
        <v>0</v>
      </c>
      <c r="J20" s="22">
        <f>SUM(J21:J28)</f>
        <v>0</v>
      </c>
      <c r="K20" s="22">
        <f t="shared" si="6"/>
        <v>0</v>
      </c>
      <c r="L20" s="22">
        <f t="shared" si="6"/>
        <v>0</v>
      </c>
      <c r="M20" s="22">
        <f t="shared" si="6"/>
        <v>0</v>
      </c>
      <c r="N20" s="22">
        <f>SUM(N21:N28)</f>
        <v>0</v>
      </c>
      <c r="O20" s="22">
        <f>SUM(O21:O28)</f>
        <v>0</v>
      </c>
      <c r="P20" s="22">
        <f>SUM(P21:P28)</f>
        <v>0</v>
      </c>
      <c r="Q20" s="22">
        <f t="shared" si="6"/>
        <v>0</v>
      </c>
    </row>
    <row r="21" spans="1:17" ht="15" customHeight="1">
      <c r="A21" s="16" t="s">
        <v>26</v>
      </c>
      <c r="B21" s="17"/>
      <c r="C21" s="53"/>
      <c r="D21" s="16">
        <v>1</v>
      </c>
      <c r="E21" s="31" t="s">
        <v>23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f>SUM(F21:J21)</f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f>SUM(L21:P21)</f>
        <v>0</v>
      </c>
    </row>
    <row r="22" spans="1:17" ht="15" customHeight="1">
      <c r="A22" s="16" t="s">
        <v>27</v>
      </c>
      <c r="B22" s="17"/>
      <c r="C22" s="53"/>
      <c r="D22" s="16">
        <v>2</v>
      </c>
      <c r="E22" s="31" t="s">
        <v>23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f aca="true" t="shared" si="7" ref="K22:K28">SUM(F22:J22)</f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f aca="true" t="shared" si="8" ref="Q22:Q28">SUM(L22:P22)</f>
        <v>0</v>
      </c>
    </row>
    <row r="23" spans="1:17" ht="15" customHeight="1">
      <c r="A23" s="16" t="s">
        <v>26</v>
      </c>
      <c r="B23" s="17"/>
      <c r="C23" s="53"/>
      <c r="D23" s="16">
        <v>3</v>
      </c>
      <c r="E23" s="32" t="s">
        <v>24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f t="shared" si="7"/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f t="shared" si="8"/>
        <v>0</v>
      </c>
    </row>
    <row r="24" spans="1:17" ht="15" customHeight="1">
      <c r="A24" s="16" t="s">
        <v>27</v>
      </c>
      <c r="B24" s="17"/>
      <c r="C24" s="53"/>
      <c r="D24" s="16">
        <v>4</v>
      </c>
      <c r="E24" s="32" t="s">
        <v>24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f t="shared" si="7"/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f t="shared" si="8"/>
        <v>0</v>
      </c>
    </row>
    <row r="25" spans="1:17" ht="15" customHeight="1">
      <c r="A25" s="16" t="s">
        <v>26</v>
      </c>
      <c r="B25" s="17"/>
      <c r="C25" s="28"/>
      <c r="D25" s="15" t="s">
        <v>6</v>
      </c>
      <c r="E25" s="26" t="s">
        <v>25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f>SUM(F25:J25)</f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5">
        <f>SUM(L25:P25)</f>
        <v>0</v>
      </c>
    </row>
    <row r="26" spans="1:17" ht="15" customHeight="1">
      <c r="A26" s="16" t="s">
        <v>27</v>
      </c>
      <c r="B26" s="17"/>
      <c r="C26" s="28"/>
      <c r="D26" s="15" t="s">
        <v>9</v>
      </c>
      <c r="E26" s="26" t="s">
        <v>25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f>SUM(F26:J26)</f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5">
        <f>SUM(L26:P26)</f>
        <v>0</v>
      </c>
    </row>
    <row r="27" spans="1:17" ht="15" customHeight="1">
      <c r="A27" s="16" t="s">
        <v>26</v>
      </c>
      <c r="B27" s="17"/>
      <c r="C27" s="28"/>
      <c r="D27" s="15" t="s">
        <v>10</v>
      </c>
      <c r="E27" s="26" t="s">
        <v>65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f t="shared" si="7"/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5">
        <f t="shared" si="8"/>
        <v>0</v>
      </c>
    </row>
    <row r="28" spans="1:17" ht="15" customHeight="1">
      <c r="A28" s="16" t="s">
        <v>27</v>
      </c>
      <c r="B28" s="17"/>
      <c r="C28" s="28"/>
      <c r="D28" s="15" t="s">
        <v>11</v>
      </c>
      <c r="E28" s="26" t="s">
        <v>65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f t="shared" si="7"/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5">
        <f t="shared" si="8"/>
        <v>0</v>
      </c>
    </row>
    <row r="29" spans="1:17" ht="15" customHeight="1">
      <c r="A29" s="16"/>
      <c r="B29" s="46">
        <v>2</v>
      </c>
      <c r="C29" s="47" t="s">
        <v>85</v>
      </c>
      <c r="D29" s="48"/>
      <c r="E29" s="48"/>
      <c r="F29" s="49">
        <f aca="true" t="shared" si="9" ref="F29:Q29">F30+F42</f>
        <v>500</v>
      </c>
      <c r="G29" s="49">
        <f t="shared" si="9"/>
        <v>0</v>
      </c>
      <c r="H29" s="49">
        <f>H30+H42</f>
        <v>0</v>
      </c>
      <c r="I29" s="49">
        <f>I30+I42</f>
        <v>0</v>
      </c>
      <c r="J29" s="49">
        <f t="shared" si="9"/>
        <v>0</v>
      </c>
      <c r="K29" s="49">
        <f t="shared" si="9"/>
        <v>500</v>
      </c>
      <c r="L29" s="49">
        <f t="shared" si="9"/>
        <v>0</v>
      </c>
      <c r="M29" s="49">
        <f t="shared" si="9"/>
        <v>0</v>
      </c>
      <c r="N29" s="49">
        <f>N30+N42</f>
        <v>0</v>
      </c>
      <c r="O29" s="49">
        <f>O30+O42</f>
        <v>0</v>
      </c>
      <c r="P29" s="49">
        <f t="shared" si="9"/>
        <v>0</v>
      </c>
      <c r="Q29" s="49">
        <f t="shared" si="9"/>
        <v>0</v>
      </c>
    </row>
    <row r="30" spans="1:17" ht="15" customHeight="1">
      <c r="A30" s="16"/>
      <c r="B30" s="17" t="s">
        <v>86</v>
      </c>
      <c r="C30" s="29" t="s">
        <v>40</v>
      </c>
      <c r="D30" s="27" t="s">
        <v>81</v>
      </c>
      <c r="E30" s="27"/>
      <c r="F30" s="19">
        <f aca="true" t="shared" si="10" ref="F30:K30">SUM(F31:F33)</f>
        <v>500</v>
      </c>
      <c r="G30" s="19">
        <f t="shared" si="10"/>
        <v>0</v>
      </c>
      <c r="H30" s="19">
        <f t="shared" si="10"/>
        <v>0</v>
      </c>
      <c r="I30" s="19">
        <f t="shared" si="10"/>
        <v>0</v>
      </c>
      <c r="J30" s="19">
        <f t="shared" si="10"/>
        <v>0</v>
      </c>
      <c r="K30" s="19">
        <f t="shared" si="10"/>
        <v>500</v>
      </c>
      <c r="L30" s="19">
        <f aca="true" t="shared" si="11" ref="L30:Q30">SUM(L33:L40)</f>
        <v>0</v>
      </c>
      <c r="M30" s="19">
        <f t="shared" si="11"/>
        <v>0</v>
      </c>
      <c r="N30" s="19">
        <f t="shared" si="11"/>
        <v>0</v>
      </c>
      <c r="O30" s="19">
        <f t="shared" si="11"/>
        <v>0</v>
      </c>
      <c r="P30" s="19">
        <f t="shared" si="11"/>
        <v>0</v>
      </c>
      <c r="Q30" s="19">
        <f t="shared" si="11"/>
        <v>0</v>
      </c>
    </row>
    <row r="31" spans="1:17" ht="15" customHeight="1">
      <c r="A31" s="16">
        <v>41</v>
      </c>
      <c r="B31" s="16"/>
      <c r="C31" s="28"/>
      <c r="D31" s="69" t="s">
        <v>2</v>
      </c>
      <c r="E31" s="68" t="s">
        <v>87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f>SUM(F31:J31)</f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f>SUM(L31:P31)</f>
        <v>0</v>
      </c>
    </row>
    <row r="32" spans="1:17" ht="15" customHeight="1">
      <c r="A32" s="16">
        <v>41</v>
      </c>
      <c r="B32" s="16"/>
      <c r="C32" s="28"/>
      <c r="D32" s="69" t="s">
        <v>3</v>
      </c>
      <c r="E32" s="68" t="s">
        <v>88</v>
      </c>
      <c r="F32" s="21">
        <v>500</v>
      </c>
      <c r="G32" s="21">
        <v>0</v>
      </c>
      <c r="H32" s="21">
        <v>0</v>
      </c>
      <c r="I32" s="21">
        <v>0</v>
      </c>
      <c r="J32" s="21">
        <v>0</v>
      </c>
      <c r="K32" s="21">
        <f>SUM(F32:J32)</f>
        <v>500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f>SUM(L32:P32)</f>
        <v>0</v>
      </c>
    </row>
    <row r="33" spans="1:17" ht="15" customHeight="1">
      <c r="A33" s="16">
        <v>41</v>
      </c>
      <c r="B33" s="16"/>
      <c r="C33" s="28"/>
      <c r="D33" s="69" t="s">
        <v>4</v>
      </c>
      <c r="E33" s="70" t="s">
        <v>89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f>SUM(F33:J33)</f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f>SUM(L33:P33)</f>
        <v>0</v>
      </c>
    </row>
    <row r="34" ht="15" customHeight="1">
      <c r="E34" s="12"/>
    </row>
    <row r="35" ht="15" customHeight="1">
      <c r="E35" s="12"/>
    </row>
    <row r="36" ht="15" customHeight="1">
      <c r="E36" s="12"/>
    </row>
    <row r="37" ht="15" customHeight="1">
      <c r="E37" s="12"/>
    </row>
    <row r="38" ht="15" customHeight="1">
      <c r="E38" s="12"/>
    </row>
    <row r="39" ht="15" customHeight="1">
      <c r="E39" s="12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</sheetData>
  <sheetProtection selectLockedCells="1" selectUnlockedCells="1"/>
  <mergeCells count="30">
    <mergeCell ref="P4:P5"/>
    <mergeCell ref="F3:K3"/>
    <mergeCell ref="A1:E1"/>
    <mergeCell ref="A3:A5"/>
    <mergeCell ref="B3:B5"/>
    <mergeCell ref="C3:C5"/>
    <mergeCell ref="D3:D5"/>
    <mergeCell ref="E4:E5"/>
    <mergeCell ref="A2:Q2"/>
    <mergeCell ref="L3:Q3"/>
    <mergeCell ref="Q4:Q5"/>
    <mergeCell ref="M4:M5"/>
    <mergeCell ref="A9:A10"/>
    <mergeCell ref="D15:D16"/>
    <mergeCell ref="A15:A16"/>
    <mergeCell ref="O4:O5"/>
    <mergeCell ref="G4:G5"/>
    <mergeCell ref="J4:J5"/>
    <mergeCell ref="H4:H5"/>
    <mergeCell ref="D9:D10"/>
    <mergeCell ref="N4:N5"/>
    <mergeCell ref="I4:I5"/>
    <mergeCell ref="D20:E20"/>
    <mergeCell ref="L4:L5"/>
    <mergeCell ref="F4:F5"/>
    <mergeCell ref="E11:E12"/>
    <mergeCell ref="D11:D12"/>
    <mergeCell ref="D17:D18"/>
    <mergeCell ref="E17:E18"/>
    <mergeCell ref="K4:K5"/>
  </mergeCells>
  <printOptions horizontalCentered="1" verticalCentered="1"/>
  <pageMargins left="0.7874015748031497" right="0.7874015748031497" top="0.984251968503937" bottom="0.8661417322834646" header="0.5118110236220472" footer="0.5118110236220472"/>
  <pageSetup firstPageNumber="7" useFirstPageNumber="1"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view="pageBreakPreview" zoomScaleSheetLayoutView="100" zoomScalePageLayoutView="0" workbookViewId="0" topLeftCell="A1">
      <selection activeCell="U18" sqref="U18"/>
    </sheetView>
  </sheetViews>
  <sheetFormatPr defaultColWidth="9.140625" defaultRowHeight="12.75"/>
  <cols>
    <col min="1" max="1" width="6.421875" style="2" customWidth="1"/>
    <col min="2" max="2" width="4.421875" style="1" customWidth="1"/>
    <col min="3" max="3" width="8.28125" style="0" customWidth="1"/>
    <col min="4" max="4" width="2.28125" style="0" customWidth="1"/>
    <col min="5" max="5" width="57.421875" style="0" customWidth="1"/>
    <col min="6" max="6" width="10.421875" style="0" customWidth="1"/>
    <col min="7" max="9" width="10.7109375" style="0" customWidth="1"/>
    <col min="10" max="10" width="11.140625" style="0" customWidth="1"/>
    <col min="11" max="11" width="10.140625" style="0" customWidth="1"/>
    <col min="12" max="12" width="10.57421875" style="0" customWidth="1"/>
    <col min="13" max="15" width="10.140625" style="0" customWidth="1"/>
    <col min="16" max="16" width="10.28125" style="0" customWidth="1"/>
    <col min="17" max="17" width="7.8515625" style="0" customWidth="1"/>
  </cols>
  <sheetData>
    <row r="1" spans="1:5" ht="14.25">
      <c r="A1" s="72" t="s">
        <v>49</v>
      </c>
      <c r="B1" s="84"/>
      <c r="C1" s="84"/>
      <c r="D1" s="84"/>
      <c r="E1" s="84"/>
    </row>
    <row r="2" spans="1:17" ht="16.5" customHeight="1">
      <c r="A2" s="94" t="s">
        <v>84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95"/>
      <c r="M2" s="95"/>
      <c r="N2" s="95"/>
      <c r="O2" s="95"/>
      <c r="P2" s="95"/>
      <c r="Q2" s="95"/>
    </row>
    <row r="3" spans="1:17" ht="16.5" customHeight="1">
      <c r="A3" s="87" t="s">
        <v>14</v>
      </c>
      <c r="B3" s="89" t="s">
        <v>34</v>
      </c>
      <c r="C3" s="90" t="s">
        <v>31</v>
      </c>
      <c r="D3" s="91"/>
      <c r="E3" s="56" t="s">
        <v>30</v>
      </c>
      <c r="F3" s="77" t="s">
        <v>37</v>
      </c>
      <c r="G3" s="78"/>
      <c r="H3" s="78"/>
      <c r="I3" s="78"/>
      <c r="J3" s="78"/>
      <c r="K3" s="78"/>
      <c r="L3" s="96" t="s">
        <v>7</v>
      </c>
      <c r="M3" s="95"/>
      <c r="N3" s="95"/>
      <c r="O3" s="95"/>
      <c r="P3" s="95"/>
      <c r="Q3" s="95"/>
    </row>
    <row r="4" spans="1:17" ht="16.5" customHeight="1">
      <c r="A4" s="88"/>
      <c r="B4" s="88"/>
      <c r="C4" s="88"/>
      <c r="D4" s="92"/>
      <c r="E4" s="86" t="s">
        <v>32</v>
      </c>
      <c r="F4" s="93" t="s">
        <v>62</v>
      </c>
      <c r="G4" s="93" t="s">
        <v>90</v>
      </c>
      <c r="H4" s="93" t="s">
        <v>91</v>
      </c>
      <c r="I4" s="93" t="s">
        <v>92</v>
      </c>
      <c r="J4" s="93" t="s">
        <v>93</v>
      </c>
      <c r="K4" s="93" t="s">
        <v>50</v>
      </c>
      <c r="L4" s="93" t="s">
        <v>62</v>
      </c>
      <c r="M4" s="93" t="s">
        <v>90</v>
      </c>
      <c r="N4" s="93" t="s">
        <v>91</v>
      </c>
      <c r="O4" s="93" t="s">
        <v>92</v>
      </c>
      <c r="P4" s="93" t="s">
        <v>93</v>
      </c>
      <c r="Q4" s="93" t="s">
        <v>50</v>
      </c>
    </row>
    <row r="5" spans="1:17" ht="16.5" customHeight="1">
      <c r="A5" s="88"/>
      <c r="B5" s="88"/>
      <c r="C5" s="88"/>
      <c r="D5" s="92"/>
      <c r="E5" s="86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</row>
    <row r="6" spans="1:17" ht="15" customHeight="1">
      <c r="A6" s="3"/>
      <c r="B6" s="5" t="s">
        <v>16</v>
      </c>
      <c r="C6" s="7"/>
      <c r="D6" s="8"/>
      <c r="E6" s="8"/>
      <c r="F6" s="67">
        <f aca="true" t="shared" si="0" ref="F6:Q6">F7+F12+F20+F26+F38+F41</f>
        <v>16608</v>
      </c>
      <c r="G6" s="67">
        <f t="shared" si="0"/>
        <v>0</v>
      </c>
      <c r="H6" s="67">
        <f>H7+H12+H20+H26+H38+H41</f>
        <v>0</v>
      </c>
      <c r="I6" s="67">
        <f>I7+I12+I20+I26+I38+I41</f>
        <v>0</v>
      </c>
      <c r="J6" s="67">
        <f t="shared" si="0"/>
        <v>0</v>
      </c>
      <c r="K6" s="67">
        <f t="shared" si="0"/>
        <v>16608</v>
      </c>
      <c r="L6" s="67">
        <f t="shared" si="0"/>
        <v>53000</v>
      </c>
      <c r="M6" s="67">
        <f t="shared" si="0"/>
        <v>0</v>
      </c>
      <c r="N6" s="67">
        <f>N7+N12+N20+N26+N38+N41</f>
        <v>0</v>
      </c>
      <c r="O6" s="67">
        <f>O7+O12+O20+O26+O38+O41</f>
        <v>0</v>
      </c>
      <c r="P6" s="67">
        <f t="shared" si="0"/>
        <v>0</v>
      </c>
      <c r="Q6" s="67">
        <f t="shared" si="0"/>
        <v>53000</v>
      </c>
    </row>
    <row r="7" spans="1:17" ht="15" customHeight="1">
      <c r="A7" s="16"/>
      <c r="B7" s="46">
        <v>1</v>
      </c>
      <c r="C7" s="47" t="s">
        <v>13</v>
      </c>
      <c r="D7" s="48"/>
      <c r="E7" s="48"/>
      <c r="F7" s="49">
        <f aca="true" t="shared" si="1" ref="F7:Q7">F8</f>
        <v>0</v>
      </c>
      <c r="G7" s="49">
        <f t="shared" si="1"/>
        <v>0</v>
      </c>
      <c r="H7" s="49">
        <f t="shared" si="1"/>
        <v>0</v>
      </c>
      <c r="I7" s="49">
        <f t="shared" si="1"/>
        <v>0</v>
      </c>
      <c r="J7" s="49">
        <f t="shared" si="1"/>
        <v>0</v>
      </c>
      <c r="K7" s="49">
        <f t="shared" si="1"/>
        <v>0</v>
      </c>
      <c r="L7" s="49">
        <f t="shared" si="1"/>
        <v>0</v>
      </c>
      <c r="M7" s="49">
        <f t="shared" si="1"/>
        <v>0</v>
      </c>
      <c r="N7" s="49">
        <f t="shared" si="1"/>
        <v>0</v>
      </c>
      <c r="O7" s="49">
        <f t="shared" si="1"/>
        <v>0</v>
      </c>
      <c r="P7" s="49">
        <f t="shared" si="1"/>
        <v>0</v>
      </c>
      <c r="Q7" s="49">
        <f t="shared" si="1"/>
        <v>0</v>
      </c>
    </row>
    <row r="8" spans="1:17" ht="15" customHeight="1">
      <c r="A8" s="16"/>
      <c r="B8" s="17" t="s">
        <v>48</v>
      </c>
      <c r="C8" s="29" t="s">
        <v>47</v>
      </c>
      <c r="D8" s="33" t="s">
        <v>13</v>
      </c>
      <c r="E8" s="27"/>
      <c r="F8" s="42">
        <f aca="true" t="shared" si="2" ref="F8:K8">SUM(F10)</f>
        <v>0</v>
      </c>
      <c r="G8" s="42">
        <f t="shared" si="2"/>
        <v>0</v>
      </c>
      <c r="H8" s="42">
        <f t="shared" si="2"/>
        <v>0</v>
      </c>
      <c r="I8" s="42">
        <f t="shared" si="2"/>
        <v>0</v>
      </c>
      <c r="J8" s="42">
        <f t="shared" si="2"/>
        <v>0</v>
      </c>
      <c r="K8" s="42">
        <f t="shared" si="2"/>
        <v>0</v>
      </c>
      <c r="L8" s="42">
        <f aca="true" t="shared" si="3" ref="L8:Q8">SUM(L10:L11)</f>
        <v>0</v>
      </c>
      <c r="M8" s="42">
        <f t="shared" si="3"/>
        <v>0</v>
      </c>
      <c r="N8" s="42">
        <f t="shared" si="3"/>
        <v>0</v>
      </c>
      <c r="O8" s="42">
        <f t="shared" si="3"/>
        <v>0</v>
      </c>
      <c r="P8" s="42">
        <f t="shared" si="3"/>
        <v>0</v>
      </c>
      <c r="Q8" s="42">
        <f t="shared" si="3"/>
        <v>0</v>
      </c>
    </row>
    <row r="9" spans="1:17" ht="15" customHeight="1" hidden="1">
      <c r="A9" s="16">
        <v>41</v>
      </c>
      <c r="B9" s="17"/>
      <c r="C9" s="28"/>
      <c r="D9" s="15" t="s">
        <v>2</v>
      </c>
      <c r="E9" s="40" t="s">
        <v>33</v>
      </c>
      <c r="F9" s="21">
        <v>0</v>
      </c>
      <c r="G9" s="21"/>
      <c r="H9" s="21"/>
      <c r="I9" s="21"/>
      <c r="J9" s="21"/>
      <c r="K9" s="21"/>
      <c r="L9" s="20">
        <v>0</v>
      </c>
      <c r="M9" s="20">
        <v>0</v>
      </c>
      <c r="N9" s="21"/>
      <c r="O9" s="21"/>
      <c r="P9" s="21"/>
      <c r="Q9" s="20">
        <v>0</v>
      </c>
    </row>
    <row r="10" spans="1:17" ht="15" customHeight="1">
      <c r="A10" s="16">
        <v>41</v>
      </c>
      <c r="B10" s="16"/>
      <c r="C10" s="28"/>
      <c r="D10" s="79" t="s">
        <v>2</v>
      </c>
      <c r="E10" s="105" t="s">
        <v>66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f>SUM(F10:J10)</f>
        <v>0</v>
      </c>
      <c r="L10" s="20">
        <v>0</v>
      </c>
      <c r="M10" s="20">
        <v>0</v>
      </c>
      <c r="N10" s="21">
        <v>0</v>
      </c>
      <c r="O10" s="21">
        <v>0</v>
      </c>
      <c r="P10" s="21">
        <v>0</v>
      </c>
      <c r="Q10" s="20">
        <f>SUM(L10:P10)</f>
        <v>0</v>
      </c>
    </row>
    <row r="11" spans="1:17" ht="15" customHeight="1">
      <c r="A11" s="16" t="s">
        <v>53</v>
      </c>
      <c r="B11" s="16"/>
      <c r="C11" s="28"/>
      <c r="D11" s="83"/>
      <c r="E11" s="104"/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f>SUM(F11:J11)</f>
        <v>0</v>
      </c>
      <c r="L11" s="20">
        <v>0</v>
      </c>
      <c r="M11" s="20">
        <v>0</v>
      </c>
      <c r="N11" s="21">
        <v>0</v>
      </c>
      <c r="O11" s="21">
        <v>0</v>
      </c>
      <c r="P11" s="21">
        <v>0</v>
      </c>
      <c r="Q11" s="20">
        <f>SUM(L11:P11)</f>
        <v>0</v>
      </c>
    </row>
    <row r="12" spans="1:17" ht="15" customHeight="1">
      <c r="A12" s="16"/>
      <c r="B12" s="54">
        <v>2</v>
      </c>
      <c r="C12" s="55" t="s">
        <v>18</v>
      </c>
      <c r="D12" s="48"/>
      <c r="E12" s="48"/>
      <c r="F12" s="50">
        <f aca="true" t="shared" si="4" ref="F12:Q12">SUM(F13+F15)</f>
        <v>5108</v>
      </c>
      <c r="G12" s="50">
        <f t="shared" si="4"/>
        <v>0</v>
      </c>
      <c r="H12" s="50">
        <f>SUM(H13+H15)</f>
        <v>0</v>
      </c>
      <c r="I12" s="50">
        <f>SUM(I13+I15)</f>
        <v>0</v>
      </c>
      <c r="J12" s="50">
        <f t="shared" si="4"/>
        <v>0</v>
      </c>
      <c r="K12" s="50">
        <f t="shared" si="4"/>
        <v>5108</v>
      </c>
      <c r="L12" s="50">
        <f t="shared" si="4"/>
        <v>0</v>
      </c>
      <c r="M12" s="50">
        <f t="shared" si="4"/>
        <v>0</v>
      </c>
      <c r="N12" s="50">
        <f>SUM(N13+N15)</f>
        <v>0</v>
      </c>
      <c r="O12" s="50">
        <f>SUM(O13+O15)</f>
        <v>0</v>
      </c>
      <c r="P12" s="50">
        <f t="shared" si="4"/>
        <v>0</v>
      </c>
      <c r="Q12" s="50">
        <f t="shared" si="4"/>
        <v>0</v>
      </c>
    </row>
    <row r="13" spans="1:17" ht="15" customHeight="1">
      <c r="A13" s="16"/>
      <c r="B13" s="17" t="s">
        <v>51</v>
      </c>
      <c r="C13" s="29" t="s">
        <v>38</v>
      </c>
      <c r="D13" s="33" t="s">
        <v>22</v>
      </c>
      <c r="E13" s="27"/>
      <c r="F13" s="34">
        <f aca="true" t="shared" si="5" ref="F13:K13">SUM(F14:F14)</f>
        <v>2500</v>
      </c>
      <c r="G13" s="34">
        <f t="shared" si="5"/>
        <v>0</v>
      </c>
      <c r="H13" s="34">
        <f t="shared" si="5"/>
        <v>0</v>
      </c>
      <c r="I13" s="34">
        <f t="shared" si="5"/>
        <v>0</v>
      </c>
      <c r="J13" s="34">
        <f t="shared" si="5"/>
        <v>0</v>
      </c>
      <c r="K13" s="34">
        <f t="shared" si="5"/>
        <v>2500</v>
      </c>
      <c r="L13" s="34">
        <f aca="true" t="shared" si="6" ref="L13:Q13">L14</f>
        <v>0</v>
      </c>
      <c r="M13" s="34">
        <f t="shared" si="6"/>
        <v>0</v>
      </c>
      <c r="N13" s="34">
        <f t="shared" si="6"/>
        <v>0</v>
      </c>
      <c r="O13" s="34">
        <f t="shared" si="6"/>
        <v>0</v>
      </c>
      <c r="P13" s="34">
        <f t="shared" si="6"/>
        <v>0</v>
      </c>
      <c r="Q13" s="34">
        <f t="shared" si="6"/>
        <v>0</v>
      </c>
    </row>
    <row r="14" spans="1:17" ht="15" customHeight="1">
      <c r="A14" s="16">
        <v>41</v>
      </c>
      <c r="B14" s="17"/>
      <c r="C14" s="28"/>
      <c r="D14" s="15" t="s">
        <v>2</v>
      </c>
      <c r="E14" s="32" t="s">
        <v>8</v>
      </c>
      <c r="F14" s="21">
        <v>2500</v>
      </c>
      <c r="G14" s="21">
        <v>0</v>
      </c>
      <c r="H14" s="21">
        <v>0</v>
      </c>
      <c r="I14" s="21">
        <v>0</v>
      </c>
      <c r="J14" s="21">
        <v>0</v>
      </c>
      <c r="K14" s="21">
        <f>SUM(F14:J14)</f>
        <v>2500</v>
      </c>
      <c r="L14" s="20">
        <v>0</v>
      </c>
      <c r="M14" s="20">
        <v>0</v>
      </c>
      <c r="N14" s="21">
        <v>0</v>
      </c>
      <c r="O14" s="21">
        <v>0</v>
      </c>
      <c r="P14" s="21">
        <v>0</v>
      </c>
      <c r="Q14" s="20">
        <f>SUM(L14:P14)</f>
        <v>0</v>
      </c>
    </row>
    <row r="15" spans="1:17" ht="15" customHeight="1">
      <c r="A15" s="59"/>
      <c r="B15" s="52" t="s">
        <v>55</v>
      </c>
      <c r="C15" s="66" t="s">
        <v>39</v>
      </c>
      <c r="D15" s="6" t="s">
        <v>54</v>
      </c>
      <c r="E15" s="58"/>
      <c r="F15" s="34">
        <f aca="true" t="shared" si="7" ref="F15:Q15">SUM(F16:F19)</f>
        <v>2608</v>
      </c>
      <c r="G15" s="34">
        <f t="shared" si="7"/>
        <v>0</v>
      </c>
      <c r="H15" s="34">
        <f t="shared" si="7"/>
        <v>0</v>
      </c>
      <c r="I15" s="34">
        <f t="shared" si="7"/>
        <v>0</v>
      </c>
      <c r="J15" s="34">
        <f t="shared" si="7"/>
        <v>0</v>
      </c>
      <c r="K15" s="34">
        <f t="shared" si="7"/>
        <v>2608</v>
      </c>
      <c r="L15" s="34">
        <f t="shared" si="7"/>
        <v>0</v>
      </c>
      <c r="M15" s="34">
        <f t="shared" si="7"/>
        <v>0</v>
      </c>
      <c r="N15" s="34">
        <f t="shared" si="7"/>
        <v>0</v>
      </c>
      <c r="O15" s="34">
        <f t="shared" si="7"/>
        <v>0</v>
      </c>
      <c r="P15" s="34">
        <f t="shared" si="7"/>
        <v>0</v>
      </c>
      <c r="Q15" s="34">
        <f t="shared" si="7"/>
        <v>0</v>
      </c>
    </row>
    <row r="16" spans="1:17" ht="15" customHeight="1">
      <c r="A16" s="16">
        <v>41</v>
      </c>
      <c r="B16" s="16"/>
      <c r="C16" s="28"/>
      <c r="D16" s="79" t="s">
        <v>4</v>
      </c>
      <c r="E16" s="57" t="s">
        <v>67</v>
      </c>
      <c r="F16" s="21">
        <v>500</v>
      </c>
      <c r="G16" s="21">
        <v>0</v>
      </c>
      <c r="H16" s="21">
        <v>0</v>
      </c>
      <c r="I16" s="21">
        <v>0</v>
      </c>
      <c r="J16" s="21">
        <v>0</v>
      </c>
      <c r="K16" s="21">
        <f>SUM(F16:J16)</f>
        <v>500</v>
      </c>
      <c r="L16" s="20">
        <v>0</v>
      </c>
      <c r="M16" s="20">
        <v>0</v>
      </c>
      <c r="N16" s="21">
        <v>0</v>
      </c>
      <c r="O16" s="21">
        <v>0</v>
      </c>
      <c r="P16" s="21">
        <v>0</v>
      </c>
      <c r="Q16" s="20">
        <f>SUM(L16:P16)</f>
        <v>0</v>
      </c>
    </row>
    <row r="17" spans="1:17" ht="15" customHeight="1">
      <c r="A17" s="16" t="s">
        <v>53</v>
      </c>
      <c r="B17" s="16"/>
      <c r="C17" s="28"/>
      <c r="D17" s="83"/>
      <c r="E17" s="104"/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f>SUM(F17:J17)</f>
        <v>0</v>
      </c>
      <c r="L17" s="20">
        <v>0</v>
      </c>
      <c r="M17" s="20">
        <v>0</v>
      </c>
      <c r="N17" s="21">
        <v>0</v>
      </c>
      <c r="O17" s="21">
        <v>0</v>
      </c>
      <c r="P17" s="21">
        <v>0</v>
      </c>
      <c r="Q17" s="20">
        <f>SUM(L17:P17)</f>
        <v>0</v>
      </c>
    </row>
    <row r="18" spans="1:17" ht="15" customHeight="1">
      <c r="A18" s="16">
        <v>41</v>
      </c>
      <c r="B18" s="16"/>
      <c r="C18" s="28"/>
      <c r="D18" s="79" t="s">
        <v>5</v>
      </c>
      <c r="E18" s="57" t="s">
        <v>59</v>
      </c>
      <c r="F18" s="21">
        <v>2108</v>
      </c>
      <c r="G18" s="21">
        <v>0</v>
      </c>
      <c r="H18" s="21">
        <v>0</v>
      </c>
      <c r="I18" s="21">
        <v>0</v>
      </c>
      <c r="J18" s="21">
        <v>0</v>
      </c>
      <c r="K18" s="21">
        <f>SUM(F18:J18)</f>
        <v>2108</v>
      </c>
      <c r="L18" s="20">
        <v>0</v>
      </c>
      <c r="M18" s="20">
        <v>0</v>
      </c>
      <c r="N18" s="21">
        <v>0</v>
      </c>
      <c r="O18" s="21">
        <v>0</v>
      </c>
      <c r="P18" s="21">
        <v>0</v>
      </c>
      <c r="Q18" s="20">
        <f>SUM(L18:P18)</f>
        <v>0</v>
      </c>
    </row>
    <row r="19" spans="1:17" ht="15" customHeight="1">
      <c r="A19" s="16" t="s">
        <v>83</v>
      </c>
      <c r="B19" s="16"/>
      <c r="C19" s="28"/>
      <c r="D19" s="80"/>
      <c r="E19" s="103"/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f>SUM(F19:J19)</f>
        <v>0</v>
      </c>
      <c r="L19" s="20">
        <v>0</v>
      </c>
      <c r="M19" s="20">
        <v>0</v>
      </c>
      <c r="N19" s="21">
        <v>0</v>
      </c>
      <c r="O19" s="21">
        <v>0</v>
      </c>
      <c r="P19" s="21">
        <v>0</v>
      </c>
      <c r="Q19" s="20">
        <f>SUM(L19:P19)</f>
        <v>0</v>
      </c>
    </row>
    <row r="20" spans="1:17" ht="15" customHeight="1">
      <c r="A20" s="16"/>
      <c r="B20" s="46">
        <v>3</v>
      </c>
      <c r="C20" s="73" t="s">
        <v>0</v>
      </c>
      <c r="D20" s="107"/>
      <c r="E20" s="108"/>
      <c r="F20" s="49">
        <f aca="true" t="shared" si="8" ref="F20:Q20">F21</f>
        <v>7000</v>
      </c>
      <c r="G20" s="49">
        <f t="shared" si="8"/>
        <v>0</v>
      </c>
      <c r="H20" s="49">
        <f t="shared" si="8"/>
        <v>0</v>
      </c>
      <c r="I20" s="49">
        <f t="shared" si="8"/>
        <v>0</v>
      </c>
      <c r="J20" s="49">
        <f t="shared" si="8"/>
        <v>0</v>
      </c>
      <c r="K20" s="49">
        <f t="shared" si="8"/>
        <v>7000</v>
      </c>
      <c r="L20" s="49">
        <f t="shared" si="8"/>
        <v>0</v>
      </c>
      <c r="M20" s="49">
        <f t="shared" si="8"/>
        <v>0</v>
      </c>
      <c r="N20" s="49">
        <f t="shared" si="8"/>
        <v>0</v>
      </c>
      <c r="O20" s="49">
        <f t="shared" si="8"/>
        <v>0</v>
      </c>
      <c r="P20" s="49">
        <f t="shared" si="8"/>
        <v>0</v>
      </c>
      <c r="Q20" s="49">
        <f t="shared" si="8"/>
        <v>0</v>
      </c>
    </row>
    <row r="21" spans="1:17" ht="15" customHeight="1">
      <c r="A21" s="16"/>
      <c r="B21" s="17" t="s">
        <v>46</v>
      </c>
      <c r="C21" s="29" t="s">
        <v>38</v>
      </c>
      <c r="D21" s="33" t="s">
        <v>22</v>
      </c>
      <c r="E21" s="27"/>
      <c r="F21" s="19">
        <f aca="true" t="shared" si="9" ref="F21:Q21">SUM(F22:F25)</f>
        <v>7000</v>
      </c>
      <c r="G21" s="19">
        <f t="shared" si="9"/>
        <v>0</v>
      </c>
      <c r="H21" s="19">
        <f t="shared" si="9"/>
        <v>0</v>
      </c>
      <c r="I21" s="19">
        <f t="shared" si="9"/>
        <v>0</v>
      </c>
      <c r="J21" s="19">
        <f t="shared" si="9"/>
        <v>0</v>
      </c>
      <c r="K21" s="19">
        <f t="shared" si="9"/>
        <v>7000</v>
      </c>
      <c r="L21" s="19">
        <f t="shared" si="9"/>
        <v>0</v>
      </c>
      <c r="M21" s="19">
        <f t="shared" si="9"/>
        <v>0</v>
      </c>
      <c r="N21" s="19">
        <f t="shared" si="9"/>
        <v>0</v>
      </c>
      <c r="O21" s="19">
        <f t="shared" si="9"/>
        <v>0</v>
      </c>
      <c r="P21" s="19">
        <f t="shared" si="9"/>
        <v>0</v>
      </c>
      <c r="Q21" s="19">
        <f t="shared" si="9"/>
        <v>0</v>
      </c>
    </row>
    <row r="22" spans="1:17" ht="15" customHeight="1">
      <c r="A22" s="16">
        <v>41</v>
      </c>
      <c r="B22" s="15"/>
      <c r="C22" s="28"/>
      <c r="D22" s="15" t="s">
        <v>2</v>
      </c>
      <c r="E22" s="40" t="s">
        <v>68</v>
      </c>
      <c r="F22" s="21">
        <v>5000</v>
      </c>
      <c r="G22" s="21">
        <v>0</v>
      </c>
      <c r="H22" s="21">
        <v>0</v>
      </c>
      <c r="I22" s="21">
        <v>0</v>
      </c>
      <c r="J22" s="21">
        <v>0</v>
      </c>
      <c r="K22" s="21">
        <f>SUM(F22:J22)</f>
        <v>5000</v>
      </c>
      <c r="L22" s="20">
        <v>0</v>
      </c>
      <c r="M22" s="20">
        <v>0</v>
      </c>
      <c r="N22" s="21">
        <v>0</v>
      </c>
      <c r="O22" s="21">
        <v>0</v>
      </c>
      <c r="P22" s="21">
        <v>0</v>
      </c>
      <c r="Q22" s="20">
        <v>0</v>
      </c>
    </row>
    <row r="23" spans="1:17" ht="15" customHeight="1">
      <c r="A23" s="16">
        <v>41</v>
      </c>
      <c r="B23" s="18"/>
      <c r="C23" s="28"/>
      <c r="D23" s="15" t="s">
        <v>3</v>
      </c>
      <c r="E23" s="40" t="s">
        <v>60</v>
      </c>
      <c r="F23" s="21">
        <v>1000</v>
      </c>
      <c r="G23" s="21">
        <v>0</v>
      </c>
      <c r="H23" s="21">
        <v>0</v>
      </c>
      <c r="I23" s="21">
        <v>0</v>
      </c>
      <c r="J23" s="21">
        <v>0</v>
      </c>
      <c r="K23" s="21">
        <f>SUM(F23:J23)</f>
        <v>1000</v>
      </c>
      <c r="L23" s="20">
        <v>0</v>
      </c>
      <c r="M23" s="20">
        <v>0</v>
      </c>
      <c r="N23" s="21">
        <v>0</v>
      </c>
      <c r="O23" s="21">
        <v>0</v>
      </c>
      <c r="P23" s="21">
        <v>0</v>
      </c>
      <c r="Q23" s="20">
        <f>SUM(L23:P23)</f>
        <v>0</v>
      </c>
    </row>
    <row r="24" spans="1:17" ht="15" customHeight="1">
      <c r="A24" s="16">
        <v>41</v>
      </c>
      <c r="B24" s="18"/>
      <c r="C24" s="28"/>
      <c r="D24" s="15" t="s">
        <v>4</v>
      </c>
      <c r="E24" s="40" t="s">
        <v>61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f>SUM(F24:J24)</f>
        <v>0</v>
      </c>
      <c r="L24" s="20">
        <v>0</v>
      </c>
      <c r="M24" s="20">
        <v>0</v>
      </c>
      <c r="N24" s="21">
        <v>0</v>
      </c>
      <c r="O24" s="21">
        <v>0</v>
      </c>
      <c r="P24" s="21">
        <v>0</v>
      </c>
      <c r="Q24" s="20">
        <v>0</v>
      </c>
    </row>
    <row r="25" spans="1:17" ht="15" customHeight="1">
      <c r="A25" s="16">
        <v>41</v>
      </c>
      <c r="B25" s="18"/>
      <c r="C25" s="28"/>
      <c r="D25" s="16">
        <v>4</v>
      </c>
      <c r="E25" s="40" t="s">
        <v>19</v>
      </c>
      <c r="F25" s="21">
        <v>1000</v>
      </c>
      <c r="G25" s="21">
        <v>0</v>
      </c>
      <c r="H25" s="21">
        <v>0</v>
      </c>
      <c r="I25" s="21">
        <v>0</v>
      </c>
      <c r="J25" s="21">
        <v>0</v>
      </c>
      <c r="K25" s="21">
        <f>SUM(F25:J25)</f>
        <v>1000</v>
      </c>
      <c r="L25" s="20">
        <v>0</v>
      </c>
      <c r="M25" s="20">
        <v>0</v>
      </c>
      <c r="N25" s="21">
        <v>0</v>
      </c>
      <c r="O25" s="21">
        <v>0</v>
      </c>
      <c r="P25" s="21">
        <v>0</v>
      </c>
      <c r="Q25" s="20">
        <v>0</v>
      </c>
    </row>
    <row r="26" spans="1:17" ht="15" customHeight="1">
      <c r="A26" s="16"/>
      <c r="B26" s="46">
        <v>4</v>
      </c>
      <c r="C26" s="64" t="s">
        <v>1</v>
      </c>
      <c r="D26" s="65"/>
      <c r="E26" s="65"/>
      <c r="F26" s="49">
        <f>F27</f>
        <v>1500</v>
      </c>
      <c r="G26" s="49">
        <f aca="true" t="shared" si="10" ref="G26:Q26">G27</f>
        <v>0</v>
      </c>
      <c r="H26" s="49">
        <f t="shared" si="10"/>
        <v>0</v>
      </c>
      <c r="I26" s="49">
        <f t="shared" si="10"/>
        <v>0</v>
      </c>
      <c r="J26" s="49">
        <f t="shared" si="10"/>
        <v>0</v>
      </c>
      <c r="K26" s="49">
        <f t="shared" si="10"/>
        <v>1500</v>
      </c>
      <c r="L26" s="49">
        <f t="shared" si="10"/>
        <v>47000</v>
      </c>
      <c r="M26" s="49">
        <f t="shared" si="10"/>
        <v>0</v>
      </c>
      <c r="N26" s="49">
        <f t="shared" si="10"/>
        <v>0</v>
      </c>
      <c r="O26" s="49">
        <f t="shared" si="10"/>
        <v>0</v>
      </c>
      <c r="P26" s="49">
        <f t="shared" si="10"/>
        <v>0</v>
      </c>
      <c r="Q26" s="49">
        <f t="shared" si="10"/>
        <v>47000</v>
      </c>
    </row>
    <row r="27" spans="1:17" ht="15" customHeight="1">
      <c r="A27" s="16"/>
      <c r="B27" s="17" t="s">
        <v>45</v>
      </c>
      <c r="C27" s="29" t="s">
        <v>44</v>
      </c>
      <c r="D27" s="33" t="s">
        <v>12</v>
      </c>
      <c r="E27" s="27"/>
      <c r="F27" s="19">
        <f aca="true" t="shared" si="11" ref="F27:P27">SUM(F28:F37)</f>
        <v>1500</v>
      </c>
      <c r="G27" s="19">
        <f t="shared" si="11"/>
        <v>0</v>
      </c>
      <c r="H27" s="19">
        <f t="shared" si="11"/>
        <v>0</v>
      </c>
      <c r="I27" s="19">
        <f t="shared" si="11"/>
        <v>0</v>
      </c>
      <c r="J27" s="19">
        <f t="shared" si="11"/>
        <v>0</v>
      </c>
      <c r="K27" s="19">
        <f t="shared" si="11"/>
        <v>1500</v>
      </c>
      <c r="L27" s="19">
        <f t="shared" si="11"/>
        <v>47000</v>
      </c>
      <c r="M27" s="19">
        <f t="shared" si="11"/>
        <v>0</v>
      </c>
      <c r="N27" s="19">
        <f t="shared" si="11"/>
        <v>0</v>
      </c>
      <c r="O27" s="19">
        <f t="shared" si="11"/>
        <v>0</v>
      </c>
      <c r="P27" s="19">
        <f t="shared" si="11"/>
        <v>0</v>
      </c>
      <c r="Q27" s="19">
        <f>SUM(Q28:Q37)</f>
        <v>47000</v>
      </c>
    </row>
    <row r="28" spans="1:19" ht="15" customHeight="1">
      <c r="A28" s="16">
        <v>41</v>
      </c>
      <c r="B28" s="17"/>
      <c r="C28" s="43"/>
      <c r="D28" s="15" t="s">
        <v>2</v>
      </c>
      <c r="E28" s="31" t="s">
        <v>36</v>
      </c>
      <c r="F28" s="23">
        <v>1000</v>
      </c>
      <c r="G28" s="23">
        <v>0</v>
      </c>
      <c r="H28" s="23">
        <v>0</v>
      </c>
      <c r="I28" s="23">
        <v>0</v>
      </c>
      <c r="J28" s="23">
        <v>0</v>
      </c>
      <c r="K28" s="21">
        <f>SUM(F28:J28)</f>
        <v>1000</v>
      </c>
      <c r="L28" s="37">
        <v>0</v>
      </c>
      <c r="M28" s="37">
        <v>0</v>
      </c>
      <c r="N28" s="23">
        <v>0</v>
      </c>
      <c r="O28" s="23">
        <v>0</v>
      </c>
      <c r="P28" s="23">
        <v>0</v>
      </c>
      <c r="Q28" s="20">
        <f aca="true" t="shared" si="12" ref="Q28:Q37">SUM(L28:P28)</f>
        <v>0</v>
      </c>
      <c r="S28" s="4"/>
    </row>
    <row r="29" spans="1:17" ht="15" customHeight="1" hidden="1">
      <c r="A29" s="16">
        <v>41</v>
      </c>
      <c r="B29" s="17"/>
      <c r="C29" s="28"/>
      <c r="D29" s="16">
        <v>3</v>
      </c>
      <c r="E29" s="44" t="s">
        <v>28</v>
      </c>
      <c r="F29" s="30">
        <v>0</v>
      </c>
      <c r="G29" s="30"/>
      <c r="H29" s="35"/>
      <c r="I29" s="35"/>
      <c r="J29" s="35"/>
      <c r="K29" s="21">
        <f aca="true" t="shared" si="13" ref="K29:K36">SUM(F29:J29)</f>
        <v>0</v>
      </c>
      <c r="L29" s="41">
        <v>0</v>
      </c>
      <c r="M29" s="41">
        <v>0</v>
      </c>
      <c r="N29" s="30"/>
      <c r="O29" s="30"/>
      <c r="P29" s="30"/>
      <c r="Q29" s="20">
        <f t="shared" si="12"/>
        <v>0</v>
      </c>
    </row>
    <row r="30" spans="1:17" ht="15" customHeight="1">
      <c r="A30" s="16">
        <v>46</v>
      </c>
      <c r="B30" s="17"/>
      <c r="C30" s="28"/>
      <c r="D30" s="75">
        <v>4</v>
      </c>
      <c r="E30" s="101" t="s">
        <v>69</v>
      </c>
      <c r="F30" s="35">
        <v>500</v>
      </c>
      <c r="G30" s="35">
        <v>0</v>
      </c>
      <c r="H30" s="35">
        <v>0</v>
      </c>
      <c r="I30" s="35">
        <v>0</v>
      </c>
      <c r="J30" s="35">
        <v>0</v>
      </c>
      <c r="K30" s="21">
        <f>SUM(F30:J30)</f>
        <v>500</v>
      </c>
      <c r="L30" s="21">
        <v>11000</v>
      </c>
      <c r="M30" s="21">
        <v>0</v>
      </c>
      <c r="N30" s="35">
        <v>0</v>
      </c>
      <c r="O30" s="35">
        <v>0</v>
      </c>
      <c r="P30" s="35">
        <v>0</v>
      </c>
      <c r="Q30" s="20">
        <f t="shared" si="12"/>
        <v>11000</v>
      </c>
    </row>
    <row r="31" spans="1:17" s="10" customFormat="1" ht="15" customHeight="1">
      <c r="A31" s="16" t="s">
        <v>53</v>
      </c>
      <c r="B31" s="17"/>
      <c r="C31" s="28"/>
      <c r="D31" s="83"/>
      <c r="E31" s="106"/>
      <c r="F31" s="35">
        <v>0</v>
      </c>
      <c r="G31" s="35">
        <v>0</v>
      </c>
      <c r="H31" s="35">
        <v>0</v>
      </c>
      <c r="I31" s="35">
        <v>0</v>
      </c>
      <c r="J31" s="35">
        <v>0</v>
      </c>
      <c r="K31" s="21">
        <f t="shared" si="13"/>
        <v>0</v>
      </c>
      <c r="L31" s="21">
        <v>15000</v>
      </c>
      <c r="M31" s="21">
        <v>0</v>
      </c>
      <c r="N31" s="35">
        <v>0</v>
      </c>
      <c r="O31" s="35">
        <v>0</v>
      </c>
      <c r="P31" s="35">
        <v>0</v>
      </c>
      <c r="Q31" s="20">
        <f t="shared" si="12"/>
        <v>15000</v>
      </c>
    </row>
    <row r="32" spans="1:17" s="10" customFormat="1" ht="15" customHeight="1">
      <c r="A32" s="16">
        <v>41</v>
      </c>
      <c r="B32" s="17"/>
      <c r="C32" s="28"/>
      <c r="D32" s="16">
        <v>5</v>
      </c>
      <c r="E32" s="44" t="s">
        <v>52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21">
        <f t="shared" si="13"/>
        <v>0</v>
      </c>
      <c r="L32" s="41">
        <v>0</v>
      </c>
      <c r="M32" s="41">
        <v>0</v>
      </c>
      <c r="N32" s="30">
        <v>0</v>
      </c>
      <c r="O32" s="30">
        <v>0</v>
      </c>
      <c r="P32" s="30">
        <v>0</v>
      </c>
      <c r="Q32" s="20">
        <f t="shared" si="12"/>
        <v>0</v>
      </c>
    </row>
    <row r="33" spans="1:17" s="10" customFormat="1" ht="15" customHeight="1">
      <c r="A33" s="16">
        <v>41</v>
      </c>
      <c r="B33" s="17"/>
      <c r="C33" s="28"/>
      <c r="D33" s="75">
        <v>7</v>
      </c>
      <c r="E33" s="44" t="s">
        <v>70</v>
      </c>
      <c r="F33" s="35">
        <v>0</v>
      </c>
      <c r="G33" s="30">
        <v>0</v>
      </c>
      <c r="H33" s="35">
        <v>0</v>
      </c>
      <c r="I33" s="35">
        <v>0</v>
      </c>
      <c r="J33" s="35">
        <v>0</v>
      </c>
      <c r="K33" s="21">
        <f t="shared" si="13"/>
        <v>0</v>
      </c>
      <c r="L33" s="41">
        <v>0</v>
      </c>
      <c r="M33" s="41">
        <v>0</v>
      </c>
      <c r="N33" s="35">
        <v>0</v>
      </c>
      <c r="O33" s="35">
        <v>0</v>
      </c>
      <c r="P33" s="35">
        <v>0</v>
      </c>
      <c r="Q33" s="20">
        <f t="shared" si="12"/>
        <v>0</v>
      </c>
    </row>
    <row r="34" spans="1:17" s="10" customFormat="1" ht="15" customHeight="1">
      <c r="A34" s="75" t="s">
        <v>53</v>
      </c>
      <c r="B34" s="17"/>
      <c r="C34" s="28"/>
      <c r="D34" s="110"/>
      <c r="E34" s="71" t="s">
        <v>1</v>
      </c>
      <c r="F34" s="30">
        <v>0</v>
      </c>
      <c r="G34" s="30">
        <v>0</v>
      </c>
      <c r="H34" s="35">
        <v>0</v>
      </c>
      <c r="I34" s="35">
        <v>0</v>
      </c>
      <c r="J34" s="35">
        <v>0</v>
      </c>
      <c r="K34" s="21">
        <f>SUM(F34:J34)</f>
        <v>0</v>
      </c>
      <c r="L34" s="41">
        <v>15000</v>
      </c>
      <c r="M34" s="41">
        <v>0</v>
      </c>
      <c r="N34" s="35">
        <v>0</v>
      </c>
      <c r="O34" s="35">
        <v>0</v>
      </c>
      <c r="P34" s="35">
        <v>-15000</v>
      </c>
      <c r="Q34" s="20">
        <f t="shared" si="12"/>
        <v>0</v>
      </c>
    </row>
    <row r="35" spans="1:17" s="10" customFormat="1" ht="15" customHeight="1">
      <c r="A35" s="109"/>
      <c r="B35" s="17"/>
      <c r="C35" s="28"/>
      <c r="D35" s="83"/>
      <c r="E35" s="71" t="s">
        <v>95</v>
      </c>
      <c r="F35" s="30">
        <v>0</v>
      </c>
      <c r="G35" s="30">
        <v>0</v>
      </c>
      <c r="H35" s="35">
        <v>0</v>
      </c>
      <c r="I35" s="35">
        <v>0</v>
      </c>
      <c r="J35" s="35">
        <v>0</v>
      </c>
      <c r="K35" s="21">
        <v>0</v>
      </c>
      <c r="L35" s="41">
        <v>0</v>
      </c>
      <c r="M35" s="41">
        <v>0</v>
      </c>
      <c r="N35" s="35">
        <v>0</v>
      </c>
      <c r="O35" s="35">
        <v>0</v>
      </c>
      <c r="P35" s="35">
        <v>15000</v>
      </c>
      <c r="Q35" s="20">
        <f t="shared" si="12"/>
        <v>15000</v>
      </c>
    </row>
    <row r="36" spans="1:17" s="10" customFormat="1" ht="15" customHeight="1">
      <c r="A36" s="75">
        <v>41</v>
      </c>
      <c r="B36" s="17"/>
      <c r="C36" s="28"/>
      <c r="D36" s="75">
        <v>9</v>
      </c>
      <c r="E36" s="44" t="s">
        <v>71</v>
      </c>
      <c r="F36" s="30">
        <v>0</v>
      </c>
      <c r="G36" s="30">
        <v>0</v>
      </c>
      <c r="H36" s="35">
        <v>0</v>
      </c>
      <c r="I36" s="35">
        <v>0</v>
      </c>
      <c r="J36" s="35">
        <v>0</v>
      </c>
      <c r="K36" s="21">
        <f t="shared" si="13"/>
        <v>0</v>
      </c>
      <c r="L36" s="41">
        <v>6000</v>
      </c>
      <c r="M36" s="41">
        <v>0</v>
      </c>
      <c r="N36" s="35">
        <v>0</v>
      </c>
      <c r="O36" s="35">
        <v>0</v>
      </c>
      <c r="P36" s="35">
        <v>-6000</v>
      </c>
      <c r="Q36" s="20">
        <f t="shared" si="12"/>
        <v>0</v>
      </c>
    </row>
    <row r="37" spans="1:17" s="10" customFormat="1" ht="15" customHeight="1">
      <c r="A37" s="109"/>
      <c r="B37" s="17"/>
      <c r="C37" s="28"/>
      <c r="D37" s="109"/>
      <c r="E37" s="44" t="s">
        <v>96</v>
      </c>
      <c r="F37" s="30">
        <v>0</v>
      </c>
      <c r="G37" s="30">
        <v>0</v>
      </c>
      <c r="H37" s="35">
        <v>0</v>
      </c>
      <c r="I37" s="35">
        <v>0</v>
      </c>
      <c r="J37" s="35">
        <v>0</v>
      </c>
      <c r="K37" s="21">
        <v>0</v>
      </c>
      <c r="L37" s="41">
        <v>0</v>
      </c>
      <c r="M37" s="41">
        <v>0</v>
      </c>
      <c r="N37" s="35">
        <v>0</v>
      </c>
      <c r="O37" s="35">
        <v>0</v>
      </c>
      <c r="P37" s="35">
        <v>6000</v>
      </c>
      <c r="Q37" s="20">
        <f t="shared" si="12"/>
        <v>6000</v>
      </c>
    </row>
    <row r="38" spans="1:17" ht="15" customHeight="1">
      <c r="A38" s="16"/>
      <c r="B38" s="46">
        <v>5</v>
      </c>
      <c r="C38" s="73" t="s">
        <v>72</v>
      </c>
      <c r="D38" s="74"/>
      <c r="E38" s="85"/>
      <c r="F38" s="49">
        <f aca="true" t="shared" si="14" ref="F38:Q38">F39</f>
        <v>500</v>
      </c>
      <c r="G38" s="49">
        <f t="shared" si="14"/>
        <v>0</v>
      </c>
      <c r="H38" s="49">
        <f t="shared" si="14"/>
        <v>0</v>
      </c>
      <c r="I38" s="49">
        <f t="shared" si="14"/>
        <v>0</v>
      </c>
      <c r="J38" s="49">
        <f t="shared" si="14"/>
        <v>0</v>
      </c>
      <c r="K38" s="49">
        <f t="shared" si="14"/>
        <v>500</v>
      </c>
      <c r="L38" s="49">
        <f t="shared" si="14"/>
        <v>0</v>
      </c>
      <c r="M38" s="49">
        <f t="shared" si="14"/>
        <v>0</v>
      </c>
      <c r="N38" s="49">
        <f t="shared" si="14"/>
        <v>0</v>
      </c>
      <c r="O38" s="49">
        <f t="shared" si="14"/>
        <v>0</v>
      </c>
      <c r="P38" s="49">
        <f t="shared" si="14"/>
        <v>0</v>
      </c>
      <c r="Q38" s="49">
        <f t="shared" si="14"/>
        <v>0</v>
      </c>
    </row>
    <row r="39" spans="1:17" ht="15" customHeight="1">
      <c r="A39" s="16"/>
      <c r="B39" s="17" t="s">
        <v>73</v>
      </c>
      <c r="C39" s="29" t="s">
        <v>39</v>
      </c>
      <c r="D39" s="33" t="s">
        <v>54</v>
      </c>
      <c r="E39" s="27"/>
      <c r="F39" s="19">
        <f aca="true" t="shared" si="15" ref="F39:Q39">SUM(F40)</f>
        <v>500</v>
      </c>
      <c r="G39" s="19">
        <f t="shared" si="15"/>
        <v>0</v>
      </c>
      <c r="H39" s="19">
        <f t="shared" si="15"/>
        <v>0</v>
      </c>
      <c r="I39" s="19">
        <f t="shared" si="15"/>
        <v>0</v>
      </c>
      <c r="J39" s="19">
        <f t="shared" si="15"/>
        <v>0</v>
      </c>
      <c r="K39" s="19">
        <f t="shared" si="15"/>
        <v>500</v>
      </c>
      <c r="L39" s="19">
        <f t="shared" si="15"/>
        <v>0</v>
      </c>
      <c r="M39" s="19">
        <f t="shared" si="15"/>
        <v>0</v>
      </c>
      <c r="N39" s="19">
        <f t="shared" si="15"/>
        <v>0</v>
      </c>
      <c r="O39" s="19">
        <f t="shared" si="15"/>
        <v>0</v>
      </c>
      <c r="P39" s="19">
        <f t="shared" si="15"/>
        <v>0</v>
      </c>
      <c r="Q39" s="19">
        <f t="shared" si="15"/>
        <v>0</v>
      </c>
    </row>
    <row r="40" spans="1:17" ht="15" customHeight="1">
      <c r="A40" s="16">
        <v>41</v>
      </c>
      <c r="B40" s="18"/>
      <c r="C40" s="28"/>
      <c r="D40" s="15" t="s">
        <v>2</v>
      </c>
      <c r="E40" s="26" t="s">
        <v>74</v>
      </c>
      <c r="F40" s="21">
        <v>500</v>
      </c>
      <c r="G40" s="21">
        <v>0</v>
      </c>
      <c r="H40" s="21">
        <v>0</v>
      </c>
      <c r="I40" s="21">
        <v>0</v>
      </c>
      <c r="J40" s="21">
        <v>0</v>
      </c>
      <c r="K40" s="21">
        <f>SUM(F40:J40)</f>
        <v>500</v>
      </c>
      <c r="L40" s="20">
        <v>0</v>
      </c>
      <c r="M40" s="20">
        <v>0</v>
      </c>
      <c r="N40" s="21">
        <v>0</v>
      </c>
      <c r="O40" s="21">
        <v>0</v>
      </c>
      <c r="P40" s="21">
        <v>0</v>
      </c>
      <c r="Q40" s="20">
        <f>SUM(L40:P40)</f>
        <v>0</v>
      </c>
    </row>
    <row r="41" spans="1:17" ht="15" customHeight="1">
      <c r="A41" s="16"/>
      <c r="B41" s="46">
        <v>6</v>
      </c>
      <c r="C41" s="64" t="s">
        <v>75</v>
      </c>
      <c r="D41" s="65"/>
      <c r="E41" s="65"/>
      <c r="F41" s="49">
        <f aca="true" t="shared" si="16" ref="F41:Q41">F42</f>
        <v>2500</v>
      </c>
      <c r="G41" s="49">
        <f t="shared" si="16"/>
        <v>0</v>
      </c>
      <c r="H41" s="49">
        <f t="shared" si="16"/>
        <v>0</v>
      </c>
      <c r="I41" s="49">
        <f t="shared" si="16"/>
        <v>0</v>
      </c>
      <c r="J41" s="49">
        <f t="shared" si="16"/>
        <v>0</v>
      </c>
      <c r="K41" s="49">
        <f t="shared" si="16"/>
        <v>2500</v>
      </c>
      <c r="L41" s="49">
        <f t="shared" si="16"/>
        <v>6000</v>
      </c>
      <c r="M41" s="49">
        <f t="shared" si="16"/>
        <v>0</v>
      </c>
      <c r="N41" s="49">
        <f t="shared" si="16"/>
        <v>0</v>
      </c>
      <c r="O41" s="49">
        <f t="shared" si="16"/>
        <v>0</v>
      </c>
      <c r="P41" s="49">
        <f t="shared" si="16"/>
        <v>0</v>
      </c>
      <c r="Q41" s="49">
        <f t="shared" si="16"/>
        <v>6000</v>
      </c>
    </row>
    <row r="42" spans="1:17" ht="15" customHeight="1">
      <c r="A42" s="16"/>
      <c r="B42" s="17" t="s">
        <v>76</v>
      </c>
      <c r="C42" s="29" t="s">
        <v>39</v>
      </c>
      <c r="D42" s="33" t="s">
        <v>54</v>
      </c>
      <c r="E42" s="27"/>
      <c r="F42" s="19">
        <f aca="true" t="shared" si="17" ref="F42:Q42">SUM(F43:F47)</f>
        <v>2500</v>
      </c>
      <c r="G42" s="19">
        <f t="shared" si="17"/>
        <v>0</v>
      </c>
      <c r="H42" s="19">
        <f t="shared" si="17"/>
        <v>0</v>
      </c>
      <c r="I42" s="19">
        <f t="shared" si="17"/>
        <v>0</v>
      </c>
      <c r="J42" s="19">
        <f t="shared" si="17"/>
        <v>0</v>
      </c>
      <c r="K42" s="19">
        <f t="shared" si="17"/>
        <v>2500</v>
      </c>
      <c r="L42" s="19">
        <f t="shared" si="17"/>
        <v>6000</v>
      </c>
      <c r="M42" s="19">
        <f t="shared" si="17"/>
        <v>0</v>
      </c>
      <c r="N42" s="19">
        <f t="shared" si="17"/>
        <v>0</v>
      </c>
      <c r="O42" s="19">
        <f t="shared" si="17"/>
        <v>0</v>
      </c>
      <c r="P42" s="19">
        <f t="shared" si="17"/>
        <v>0</v>
      </c>
      <c r="Q42" s="19">
        <f t="shared" si="17"/>
        <v>6000</v>
      </c>
    </row>
    <row r="43" spans="1:17" ht="15" customHeight="1">
      <c r="A43" s="16">
        <v>41</v>
      </c>
      <c r="B43" s="16"/>
      <c r="C43" s="43"/>
      <c r="D43" s="15" t="s">
        <v>2</v>
      </c>
      <c r="E43" s="31" t="s">
        <v>17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f>SUM(F43:J43)</f>
        <v>0</v>
      </c>
      <c r="L43" s="20">
        <v>1000</v>
      </c>
      <c r="M43" s="20">
        <v>0</v>
      </c>
      <c r="N43" s="21">
        <v>0</v>
      </c>
      <c r="O43" s="21">
        <v>0</v>
      </c>
      <c r="P43" s="21">
        <v>0</v>
      </c>
      <c r="Q43" s="20">
        <f>SUM(L43:P43)</f>
        <v>1000</v>
      </c>
    </row>
    <row r="44" spans="1:17" ht="15" customHeight="1">
      <c r="A44" s="16">
        <v>41</v>
      </c>
      <c r="B44" s="16"/>
      <c r="C44" s="28"/>
      <c r="D44" s="16">
        <v>2</v>
      </c>
      <c r="E44" s="44" t="s">
        <v>77</v>
      </c>
      <c r="F44" s="21">
        <v>2500</v>
      </c>
      <c r="G44" s="21">
        <v>0</v>
      </c>
      <c r="H44" s="21">
        <v>0</v>
      </c>
      <c r="I44" s="21">
        <v>0</v>
      </c>
      <c r="J44" s="21">
        <v>0</v>
      </c>
      <c r="K44" s="21">
        <f>SUM(F44:J44)</f>
        <v>2500</v>
      </c>
      <c r="L44" s="20">
        <v>0</v>
      </c>
      <c r="M44" s="20">
        <v>0</v>
      </c>
      <c r="N44" s="21">
        <v>0</v>
      </c>
      <c r="O44" s="21">
        <v>0</v>
      </c>
      <c r="P44" s="21">
        <v>0</v>
      </c>
      <c r="Q44" s="20">
        <f>SUM(L44:P44)</f>
        <v>0</v>
      </c>
    </row>
    <row r="45" spans="1:17" ht="15" customHeight="1">
      <c r="A45" s="16">
        <v>41</v>
      </c>
      <c r="B45" s="16"/>
      <c r="C45" s="28"/>
      <c r="D45" s="62">
        <v>3</v>
      </c>
      <c r="E45" s="44" t="s">
        <v>78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f>SUM(F45:J45)</f>
        <v>0</v>
      </c>
      <c r="L45" s="20">
        <v>0</v>
      </c>
      <c r="M45" s="20">
        <v>0</v>
      </c>
      <c r="N45" s="21">
        <v>0</v>
      </c>
      <c r="O45" s="21">
        <v>0</v>
      </c>
      <c r="P45" s="21">
        <v>0</v>
      </c>
      <c r="Q45" s="20">
        <f>SUM(L45:P45)</f>
        <v>0</v>
      </c>
    </row>
    <row r="46" spans="1:17" ht="15" customHeight="1">
      <c r="A46" s="16">
        <v>41</v>
      </c>
      <c r="B46" s="16"/>
      <c r="C46" s="28"/>
      <c r="D46" s="16">
        <v>4</v>
      </c>
      <c r="E46" s="44" t="s">
        <v>79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f>SUM(F46:J46)</f>
        <v>0</v>
      </c>
      <c r="L46" s="20">
        <v>0</v>
      </c>
      <c r="M46" s="20">
        <v>0</v>
      </c>
      <c r="N46" s="21">
        <v>0</v>
      </c>
      <c r="O46" s="21">
        <v>0</v>
      </c>
      <c r="P46" s="21">
        <v>0</v>
      </c>
      <c r="Q46" s="20">
        <f>SUM(L46:P46)</f>
        <v>0</v>
      </c>
    </row>
    <row r="47" spans="1:17" ht="15" customHeight="1">
      <c r="A47" s="16">
        <v>41</v>
      </c>
      <c r="B47" s="16"/>
      <c r="C47" s="28"/>
      <c r="D47" s="16">
        <v>5</v>
      </c>
      <c r="E47" s="44" t="s">
        <v>80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f>SUM(F47:J47)</f>
        <v>0</v>
      </c>
      <c r="L47" s="20">
        <v>5000</v>
      </c>
      <c r="M47" s="20">
        <v>0</v>
      </c>
      <c r="N47" s="21">
        <v>0</v>
      </c>
      <c r="O47" s="21">
        <v>0</v>
      </c>
      <c r="P47" s="21">
        <v>0</v>
      </c>
      <c r="Q47" s="20">
        <f>SUM(L47:P47)</f>
        <v>5000</v>
      </c>
    </row>
    <row r="48" ht="12.75">
      <c r="E48" s="9"/>
    </row>
    <row r="49" ht="12.75">
      <c r="E49" s="9"/>
    </row>
    <row r="50" ht="12.75">
      <c r="E50" s="9"/>
    </row>
    <row r="51" ht="12.75">
      <c r="E51" s="9"/>
    </row>
    <row r="52" ht="12.75">
      <c r="E52" s="9"/>
    </row>
    <row r="54" ht="12.75">
      <c r="E54" s="9"/>
    </row>
  </sheetData>
  <sheetProtection/>
  <mergeCells count="37">
    <mergeCell ref="A36:A37"/>
    <mergeCell ref="D36:D37"/>
    <mergeCell ref="N4:N5"/>
    <mergeCell ref="I4:I5"/>
    <mergeCell ref="O4:O5"/>
    <mergeCell ref="A34:A35"/>
    <mergeCell ref="D33:D35"/>
    <mergeCell ref="E30:E31"/>
    <mergeCell ref="C26:E26"/>
    <mergeCell ref="C20:E20"/>
    <mergeCell ref="L4:L5"/>
    <mergeCell ref="P4:P5"/>
    <mergeCell ref="C38:E38"/>
    <mergeCell ref="C41:E41"/>
    <mergeCell ref="D10:D11"/>
    <mergeCell ref="D18:D19"/>
    <mergeCell ref="E18:E19"/>
    <mergeCell ref="D16:D17"/>
    <mergeCell ref="E16:E17"/>
    <mergeCell ref="E10:E11"/>
    <mergeCell ref="D30:D31"/>
    <mergeCell ref="G4:G5"/>
    <mergeCell ref="M4:M5"/>
    <mergeCell ref="F4:F5"/>
    <mergeCell ref="F3:K3"/>
    <mergeCell ref="J4:J5"/>
    <mergeCell ref="H4:H5"/>
    <mergeCell ref="A1:E1"/>
    <mergeCell ref="A3:A5"/>
    <mergeCell ref="B3:B5"/>
    <mergeCell ref="C3:C5"/>
    <mergeCell ref="D3:D5"/>
    <mergeCell ref="E4:E5"/>
    <mergeCell ref="A2:Q2"/>
    <mergeCell ref="L3:Q3"/>
    <mergeCell ref="Q4:Q5"/>
    <mergeCell ref="K4:K5"/>
  </mergeCells>
  <printOptions horizontalCentered="1" verticalCentered="1"/>
  <pageMargins left="0.7874015748031497" right="0.7874015748031497" top="0.984251968503937" bottom="0.8661417322834646" header="0.5118110236220472" footer="0.5118110236220472"/>
  <pageSetup firstPageNumber="9" useFirstPageNumber="1"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pc088</cp:lastModifiedBy>
  <cp:lastPrinted>2016-06-01T11:05:40Z</cp:lastPrinted>
  <dcterms:created xsi:type="dcterms:W3CDTF">2006-06-21T07:20:26Z</dcterms:created>
  <dcterms:modified xsi:type="dcterms:W3CDTF">2016-06-01T11:08:09Z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